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963c0530475315/Experimenten Lopend/2021 - hydrostatische druk/"/>
    </mc:Choice>
  </mc:AlternateContent>
  <xr:revisionPtr revIDLastSave="239" documentId="8_{A471487C-715C-4CD0-8CF9-BBDD451700B3}" xr6:coauthVersionLast="47" xr6:coauthVersionMax="47" xr10:uidLastSave="{F838285B-D3C3-4912-B873-525B3548A786}"/>
  <bookViews>
    <workbookView xWindow="3160" yWindow="80" windowWidth="17910" windowHeight="20600" firstSheet="5" activeTab="6" xr2:uid="{746D0A69-AA9D-401E-A0DB-3002604FAD7A}"/>
  </bookViews>
  <sheets>
    <sheet name="Resultaten" sheetId="5" r:id="rId1"/>
    <sheet name="Hydrostatisch_20211121 run1" sheetId="2" r:id="rId2"/>
    <sheet name="Hydrostatisch_20211121 run2" sheetId="3" r:id="rId3"/>
    <sheet name="Hydrostatisch_20211121 run3" sheetId="4" r:id="rId4"/>
    <sheet name="Hydrostatisch_20211121 run4" sheetId="6" r:id="rId5"/>
    <sheet name="Hydrostatisch_20211121 run5" sheetId="7" r:id="rId6"/>
    <sheet name="Hydrostatisch_20211121 run6" sheetId="8" r:id="rId7"/>
    <sheet name="Sheet1" sheetId="1" r:id="rId8"/>
  </sheets>
  <definedNames>
    <definedName name="ExternalData_1" localSheetId="1" hidden="1">'Hydrostatisch_20211121 run1'!$A$1:$D$8</definedName>
    <definedName name="ExternalData_1" localSheetId="2" hidden="1">'Hydrostatisch_20211121 run2'!$A$1:$D$8</definedName>
    <definedName name="ExternalData_1" localSheetId="3" hidden="1">'Hydrostatisch_20211121 run3'!$A$1:$D$8</definedName>
    <definedName name="ExternalData_1" localSheetId="4" hidden="1">'Hydrostatisch_20211121 run4'!$A$1:$D$6</definedName>
    <definedName name="ExternalData_1" localSheetId="5" hidden="1">'Hydrostatisch_20211121 run5'!$A$1:$D$6</definedName>
    <definedName name="ExternalData_1" localSheetId="6" hidden="1">'Hydrostatisch_20211121 run6'!$A$1:$D$6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5" l="1"/>
  <c r="P7" i="5"/>
  <c r="P6" i="5"/>
  <c r="P5" i="5"/>
  <c r="P4" i="5"/>
  <c r="P3" i="5"/>
  <c r="O8" i="5"/>
  <c r="O7" i="5"/>
  <c r="O6" i="5"/>
  <c r="O5" i="5"/>
  <c r="O4" i="5"/>
  <c r="O3" i="5"/>
  <c r="M8" i="5"/>
  <c r="M7" i="5"/>
  <c r="M6" i="5"/>
  <c r="M5" i="5"/>
  <c r="M4" i="5"/>
  <c r="M3" i="5"/>
  <c r="J10" i="5"/>
  <c r="J9" i="5"/>
  <c r="J8" i="5"/>
  <c r="J7" i="5"/>
  <c r="J6" i="5"/>
  <c r="J5" i="5"/>
  <c r="I10" i="5"/>
  <c r="I9" i="5"/>
  <c r="I8" i="5"/>
  <c r="I7" i="5"/>
  <c r="I6" i="5"/>
  <c r="I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6997FE-DAFB-48FB-86A0-8CA664CEB5BD}" keepAlive="1" name="Query - Hydrostatisch_20211121 run1" description="Connection to the 'Hydrostatisch_20211121 run1' query in the workbook." type="5" refreshedVersion="7" background="1" saveData="1">
    <dbPr connection="Provider=Microsoft.Mashup.OleDb.1;Data Source=$Workbook$;Location=&quot;Hydrostatisch_20211121 run1&quot;;Extended Properties=&quot;&quot;" command="SELECT * FROM [Hydrostatisch_20211121 run1]"/>
  </connection>
  <connection id="2" xr16:uid="{DD307FF4-60E2-475D-8771-D8AA089E1629}" keepAlive="1" name="Query - Hydrostatisch_20211121 run2" description="Connection to the 'Hydrostatisch_20211121 run2' query in the workbook." type="5" refreshedVersion="7" background="1" saveData="1">
    <dbPr connection="Provider=Microsoft.Mashup.OleDb.1;Data Source=$Workbook$;Location=&quot;Hydrostatisch_20211121 run2&quot;;Extended Properties=&quot;&quot;" command="SELECT * FROM [Hydrostatisch_20211121 run2]"/>
  </connection>
  <connection id="3" xr16:uid="{5250204E-5921-4D29-9AED-4379DA69254B}" keepAlive="1" name="Query - Hydrostatisch_20211121 run3" description="Connection to the 'Hydrostatisch_20211121 run3' query in the workbook." type="5" refreshedVersion="7" background="1" saveData="1">
    <dbPr connection="Provider=Microsoft.Mashup.OleDb.1;Data Source=$Workbook$;Location=&quot;Hydrostatisch_20211121 run3&quot;;Extended Properties=&quot;&quot;" command="SELECT * FROM [Hydrostatisch_20211121 run3]"/>
  </connection>
  <connection id="4" xr16:uid="{207298E1-748C-41C0-822E-79E170AC539D}" keepAlive="1" name="Query - Hydrostatisch_20211121 run4" description="Connection to the 'Hydrostatisch_20211121 run4' query in the workbook." type="5" refreshedVersion="7" background="1" saveData="1">
    <dbPr connection="Provider=Microsoft.Mashup.OleDb.1;Data Source=$Workbook$;Location=&quot;Hydrostatisch_20211121 run4&quot;;Extended Properties=&quot;&quot;" command="SELECT * FROM [Hydrostatisch_20211121 run4]"/>
  </connection>
  <connection id="5" xr16:uid="{15DCDD9A-B39E-4D2E-B39E-90E6B4DC5B77}" keepAlive="1" name="Query - Hydrostatisch_20211121 run5" description="Connection to the 'Hydrostatisch_20211121 run5' query in the workbook." type="5" refreshedVersion="7" background="1" saveData="1">
    <dbPr connection="Provider=Microsoft.Mashup.OleDb.1;Data Source=$Workbook$;Location=&quot;Hydrostatisch_20211121 run5&quot;;Extended Properties=&quot;&quot;" command="SELECT * FROM [Hydrostatisch_20211121 run5]"/>
  </connection>
  <connection id="6" xr16:uid="{4D05BAD7-2727-482E-AC2D-6D2694BA6CFA}" keepAlive="1" name="Query - Hydrostatisch_20211121 run6" description="Connection to the 'Hydrostatisch_20211121 run6' query in the workbook." type="5" refreshedVersion="7" background="1" saveData="1">
    <dbPr connection="Provider=Microsoft.Mashup.OleDb.1;Data Source=$Workbook$;Location=&quot;Hydrostatisch_20211121 run6&quot;;Extended Properties=&quot;&quot;" command="SELECT * FROM [Hydrostatisch_20211121 run6]"/>
  </connection>
</connections>
</file>

<file path=xl/sharedStrings.xml><?xml version="1.0" encoding="utf-8"?>
<sst xmlns="http://schemas.openxmlformats.org/spreadsheetml/2006/main" count="66" uniqueCount="23">
  <si>
    <t>Index</t>
  </si>
  <si>
    <t>Manual</t>
  </si>
  <si>
    <t>p</t>
  </si>
  <si>
    <t>T</t>
  </si>
  <si>
    <t>unit</t>
  </si>
  <si>
    <t>kPa</t>
  </si>
  <si>
    <t>°C</t>
  </si>
  <si>
    <t>Afstand</t>
  </si>
  <si>
    <t>Gemiddelde</t>
  </si>
  <si>
    <t>cm</t>
  </si>
  <si>
    <t>Maatcylinder</t>
  </si>
  <si>
    <t>Vat</t>
  </si>
  <si>
    <t>SDEV</t>
  </si>
  <si>
    <t>m</t>
  </si>
  <si>
    <t>Diepte</t>
  </si>
  <si>
    <t>Gemiddelde druk</t>
  </si>
  <si>
    <t>Theoretische druk</t>
  </si>
  <si>
    <t>dichtheid water @ 20 °C:</t>
  </si>
  <si>
    <t>kg/m3</t>
  </si>
  <si>
    <t>m/s2</t>
  </si>
  <si>
    <t>gravitatieconstante g:</t>
  </si>
  <si>
    <t>Error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</si>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</sst>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2" fontId="0" fillId="0" borderId="14" xfId="0" applyNumberFormat="1" applyFon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2" fontId="0" fillId="0" borderId="1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3" xfId="0" applyBorder="1"/>
    <xf numFmtId="0" fontId="0" fillId="2" borderId="17" xfId="0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27" xfId="0" applyNumberFormat="1" applyFont="1" applyFill="1" applyBorder="1" applyAlignment="1">
      <alignment horizontal="center"/>
    </xf>
    <xf numFmtId="2" fontId="0" fillId="0" borderId="28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2" fontId="0" fillId="0" borderId="32" xfId="0" applyNumberFormat="1" applyFon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0" fontId="0" fillId="3" borderId="2" xfId="0" applyFill="1" applyBorder="1"/>
    <xf numFmtId="0" fontId="0" fillId="0" borderId="5" xfId="0" applyBorder="1"/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9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right"/>
    </xf>
    <xf numFmtId="0" fontId="0" fillId="0" borderId="37" xfId="0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Hydrostatische druk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Resultaten!$B$5:$B$10</c:f>
              <c:numCache>
                <c:formatCode>0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Resultaten!$C$5:$C$10</c:f>
              <c:numCache>
                <c:formatCode>0.00</c:formatCode>
                <c:ptCount val="6"/>
                <c:pt idx="0">
                  <c:v>94.085109962397397</c:v>
                </c:pt>
                <c:pt idx="1">
                  <c:v>94.486896908855996</c:v>
                </c:pt>
                <c:pt idx="2">
                  <c:v>94.754754873161801</c:v>
                </c:pt>
                <c:pt idx="3">
                  <c:v>95.156541819620401</c:v>
                </c:pt>
                <c:pt idx="4">
                  <c:v>95.625293257155505</c:v>
                </c:pt>
                <c:pt idx="5">
                  <c:v>96.027080203614105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7B-48D5-AC64-2168CA8E3A78}"/>
            </c:ext>
          </c:extLst>
        </c:ser>
        <c:ser>
          <c:idx val="1"/>
          <c:order val="1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2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Resultaten!$B$5:$B$10</c:f>
              <c:numCache>
                <c:formatCode>0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Resultaten!$D$5:$D$10</c:f>
              <c:numCache>
                <c:formatCode>0.00</c:formatCode>
                <c:ptCount val="6"/>
                <c:pt idx="0">
                  <c:v>93.884216489167997</c:v>
                </c:pt>
                <c:pt idx="1">
                  <c:v>94.286003435626697</c:v>
                </c:pt>
                <c:pt idx="2">
                  <c:v>94.687790382085296</c:v>
                </c:pt>
                <c:pt idx="3">
                  <c:v>95.022612837467506</c:v>
                </c:pt>
                <c:pt idx="4">
                  <c:v>95.558328766079001</c:v>
                </c:pt>
                <c:pt idx="5">
                  <c:v>96.027080203614105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7B-48D5-AC64-2168CA8E3A78}"/>
            </c:ext>
          </c:extLst>
        </c:ser>
        <c:ser>
          <c:idx val="2"/>
          <c:order val="2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3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Resultaten!$B$5:$B$10</c:f>
              <c:numCache>
                <c:formatCode>0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Resultaten!$E$5:$E$10</c:f>
              <c:numCache>
                <c:formatCode>0.00</c:formatCode>
                <c:ptCount val="6"/>
                <c:pt idx="0">
                  <c:v>93.884216489167997</c:v>
                </c:pt>
                <c:pt idx="1">
                  <c:v>94.286003435626697</c:v>
                </c:pt>
                <c:pt idx="2">
                  <c:v>94.687790382085296</c:v>
                </c:pt>
                <c:pt idx="3">
                  <c:v>95.156541819620401</c:v>
                </c:pt>
                <c:pt idx="4">
                  <c:v>95.491364275002596</c:v>
                </c:pt>
                <c:pt idx="5">
                  <c:v>95.9601157125377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7B-48D5-AC64-2168CA8E3A78}"/>
            </c:ext>
          </c:extLst>
        </c:ser>
        <c:ser>
          <c:idx val="3"/>
          <c:order val="3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4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Resultaten!$B$5:$B$8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Resultaten!$F$5:$F$8</c:f>
              <c:numCache>
                <c:formatCode>0.00</c:formatCode>
                <c:ptCount val="4"/>
                <c:pt idx="0">
                  <c:v>94.152074453473801</c:v>
                </c:pt>
                <c:pt idx="1">
                  <c:v>94.419932417779606</c:v>
                </c:pt>
                <c:pt idx="2">
                  <c:v>94.955648346391101</c:v>
                </c:pt>
                <c:pt idx="3">
                  <c:v>95.290470801773296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7B-48D5-AC64-2168CA8E3A78}"/>
            </c:ext>
          </c:extLst>
        </c:ser>
        <c:ser>
          <c:idx val="4"/>
          <c:order val="4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5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Resultaten!$B$5:$B$8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Resultaten!$G$5:$G$8</c:f>
              <c:numCache>
                <c:formatCode>0.00</c:formatCode>
                <c:ptCount val="4"/>
                <c:pt idx="0">
                  <c:v>94.018145471320906</c:v>
                </c:pt>
                <c:pt idx="1">
                  <c:v>94.486896908855996</c:v>
                </c:pt>
                <c:pt idx="2">
                  <c:v>94.821719364238206</c:v>
                </c:pt>
                <c:pt idx="3">
                  <c:v>95.290470801773296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7B-48D5-AC64-2168CA8E3A78}"/>
            </c:ext>
          </c:extLst>
        </c:ser>
        <c:ser>
          <c:idx val="5"/>
          <c:order val="5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6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Resultaten!$B$5:$B$8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Resultaten!$H$5:$H$8</c:f>
              <c:numCache>
                <c:formatCode>0.00</c:formatCode>
                <c:ptCount val="4"/>
                <c:pt idx="0">
                  <c:v>94.018145471320906</c:v>
                </c:pt>
                <c:pt idx="1">
                  <c:v>94.419932417779606</c:v>
                </c:pt>
                <c:pt idx="2">
                  <c:v>94.754754873161801</c:v>
                </c:pt>
                <c:pt idx="3">
                  <c:v>95.223506310696806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7B-48D5-AC64-2168CA8E3A78}"/>
            </c:ext>
          </c:extLst>
        </c:ser>
        <c:ser>
          <c:idx val="6"/>
          <c:order val="6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60000"/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trendline>
            <c:spPr>
              <a:ln w="38100" cap="rnd" cmpd="sng" algn="ctr">
                <a:solidFill>
                  <a:schemeClr val="accent1"/>
                </a:solidFill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584482076726712"/>
                  <c:y val="-6.7579028720836281E-3"/>
                </c:manualLayout>
              </c:layout>
              <c:numFmt formatCode="General" sourceLinked="0"/>
              <c:spPr>
                <a:noFill/>
                <a:ln cmpd="sng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Resultaten!$B$5:$B$10</c:f>
              <c:numCache>
                <c:formatCode>0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Resultaten!$I$5:$I$10</c:f>
              <c:numCache>
                <c:formatCode>0.00</c:formatCode>
                <c:ptCount val="6"/>
                <c:pt idx="0">
                  <c:v>94.00698472280817</c:v>
                </c:pt>
                <c:pt idx="1">
                  <c:v>94.397610920754104</c:v>
                </c:pt>
                <c:pt idx="2">
                  <c:v>94.77707637018726</c:v>
                </c:pt>
                <c:pt idx="3">
                  <c:v>95.190024065158624</c:v>
                </c:pt>
                <c:pt idx="4">
                  <c:v>95.558328766079043</c:v>
                </c:pt>
                <c:pt idx="5">
                  <c:v>96.004758706588632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A7B-48D5-AC64-2168CA8E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736208"/>
        <c:axId val="1332733328"/>
      </c:scatterChart>
      <c:valAx>
        <c:axId val="133273620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Afstand van wateroppervlak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733328"/>
        <c:crosses val="autoZero"/>
        <c:crossBetween val="midCat"/>
      </c:valAx>
      <c:valAx>
        <c:axId val="133273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Druk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73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'Hydrostatisch_20211121 run1'!$B$3:$B$8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'Hydrostatisch_20211121 run1'!$C$3:$C$8</c:f>
              <c:numCache>
                <c:formatCode>General</c:formatCode>
                <c:ptCount val="6"/>
                <c:pt idx="0">
                  <c:v>94.085109962397397</c:v>
                </c:pt>
                <c:pt idx="1">
                  <c:v>94.486896908855996</c:v>
                </c:pt>
                <c:pt idx="2">
                  <c:v>94.754754873161801</c:v>
                </c:pt>
                <c:pt idx="3">
                  <c:v>95.156541819620401</c:v>
                </c:pt>
                <c:pt idx="4">
                  <c:v>95.625293257155505</c:v>
                </c:pt>
                <c:pt idx="5">
                  <c:v>96.027080203614105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F6-41C6-8F2B-BA2DB7D9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326736"/>
        <c:axId val="857326416"/>
      </c:scatterChart>
      <c:valAx>
        <c:axId val="85732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26416"/>
        <c:crosses val="autoZero"/>
        <c:crossBetween val="midCat"/>
      </c:valAx>
      <c:valAx>
        <c:axId val="8573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26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60324</xdr:rowOff>
    </xdr:from>
    <xdr:to>
      <xdr:col>11</xdr:col>
      <xdr:colOff>82550</xdr:colOff>
      <xdr:row>38</xdr:row>
      <xdr:rowOff>69849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880C42-5AE3-429C-9E0D-737F8DF78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527050</xdr:colOff>
      <xdr:row>14</xdr:row>
      <xdr:rowOff>38100</xdr:rowOff>
    </xdr:from>
    <xdr:to>
      <xdr:col>24</xdr:col>
      <xdr:colOff>559233</xdr:colOff>
      <xdr:row>26</xdr:row>
      <xdr:rowOff>82666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847737-09B7-45AB-9A8C-9D756F5A7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78650" y="2813050"/>
          <a:ext cx="8420533" cy="2254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120650</xdr:colOff>
      <xdr:row>5</xdr:row>
      <xdr:rowOff>28575</xdr:rowOff>
    </xdr:from>
    <xdr:to>
      <xdr:col>12</xdr:col>
      <xdr:colOff>425450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A80B6-0911-4B3E-A6E9-720C7F6D9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88E05D7-3D72-4340-8876-AA7024720247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730A027-F935-4395-85BE-7691040B70F4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8DCF8052-5361-4775-9A65-EC82C8F791F6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8BD8FE5B-B1D0-41DA-9396-51854EC2D231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CACC9B29-9659-4420-B82A-8D700311A7CC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6D4EE8B9-37BF-43B5-A691-7855E686E0E9}" autoFormatId="16" applyNumberFormats="0" applyBorderFormats="0" applyFontFormats="0" applyPatternFormats="0" applyAlignmentFormats="0" applyWidthHeightFormats="0">
  <queryTableRefresh nextId="5">
    <queryTableFields count="4">
      <queryTableField id="1" name="Index" tableColumnId="1"/>
      <queryTableField id="2" name="Manual" tableColumnId="2"/>
      <queryTableField id="3" name="p" tableColumnId="3"/>
      <queryTableField id="4" name="T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28CC0-9B9B-4431-949C-972684F28AEE}" name="Hydrostatisch_20211121_run1" displayName="Hydrostatisch_20211121_run1" ref="A1:D8" tableType="queryTable" totalsRowShown="0">
  <autoFilter ref="A1:D8" xr:uid="{7A428CC0-9B9B-4431-949C-972684F28AEE}"/>
  <tableColumns count="4">
    <tableColumn id="1" xr3:uid="{1292884F-B1C2-4A5A-8AC1-4A8712A0351A}" uniqueName="1" name="Index" queryTableFieldId="1"/>
    <tableColumn id="2" xr3:uid="{144D3EAB-04ED-4690-B1C6-05ABBCC6E8C0}" uniqueName="2" name="Manual" queryTableFieldId="2" dataDxfId="17"/>
    <tableColumn id="3" xr3:uid="{964A2C35-8254-4D61-8F9E-E2D0CB7787E4}" uniqueName="3" name="p" queryTableFieldId="3" dataDxfId="16"/>
    <tableColumn id="4" xr3:uid="{48804CE2-FA19-472F-A805-6DBD7F237911}" uniqueName="4" name="T" queryTableFieldId="4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4ED027-94F3-47D2-8790-250CD985AB4E}" name="Hydrostatisch_20211121_run2" displayName="Hydrostatisch_20211121_run2" ref="A1:D8" tableType="queryTable" totalsRowShown="0">
  <autoFilter ref="A1:D8" xr:uid="{894ED027-94F3-47D2-8790-250CD985AB4E}"/>
  <tableColumns count="4">
    <tableColumn id="1" xr3:uid="{3963F60C-20F9-456D-95E1-5F3DCD8E6B18}" uniqueName="1" name="Index" queryTableFieldId="1"/>
    <tableColumn id="2" xr3:uid="{D384B0CD-6B57-4540-A87F-FDC1FD105E52}" uniqueName="2" name="Manual" queryTableFieldId="2" dataDxfId="14"/>
    <tableColumn id="3" xr3:uid="{EEE4DEE5-D9E7-41E3-8CE1-3C18005D7879}" uniqueName="3" name="p" queryTableFieldId="3" dataDxfId="13"/>
    <tableColumn id="4" xr3:uid="{40A3561F-F04D-417C-B1CD-9A2FA0FDC5E4}" uniqueName="4" name="T" queryTableFieldId="4" dataDxfId="1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B99571-0FA1-4020-8DC2-5CBB08410B96}" name="Hydrostatisch_20211121_run3" displayName="Hydrostatisch_20211121_run3" ref="A1:D8" tableType="queryTable" totalsRowShown="0">
  <autoFilter ref="A1:D8" xr:uid="{E0B99571-0FA1-4020-8DC2-5CBB08410B96}"/>
  <tableColumns count="4">
    <tableColumn id="1" xr3:uid="{66F2E323-4BE4-49B0-B231-00326C9D774D}" uniqueName="1" name="Index" queryTableFieldId="1"/>
    <tableColumn id="2" xr3:uid="{3C37B41B-9698-423E-9571-10230560EB83}" uniqueName="2" name="Manual" queryTableFieldId="2" dataDxfId="11"/>
    <tableColumn id="3" xr3:uid="{818480E6-32A2-4C24-BE36-7657E5D6D4E3}" uniqueName="3" name="p" queryTableFieldId="3" dataDxfId="10"/>
    <tableColumn id="4" xr3:uid="{F6D5DBEC-2891-45FB-A598-BA72211337AC}" uniqueName="4" name="T" queryTableFieldId="4" dataDxfId="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30797C-A3BE-4F1D-A8A8-26CB4777AC97}" name="Hydrostatisch_20211121_run4" displayName="Hydrostatisch_20211121_run4" ref="A1:D6" tableType="queryTable" totalsRowShown="0">
  <autoFilter ref="A1:D6" xr:uid="{0C30797C-A3BE-4F1D-A8A8-26CB4777AC97}"/>
  <tableColumns count="4">
    <tableColumn id="1" xr3:uid="{4F27147E-F0A9-4B3D-B103-B538DCEE2625}" uniqueName="1" name="Index" queryTableFieldId="1"/>
    <tableColumn id="2" xr3:uid="{F93FB2BA-D8F0-4763-95B6-0752550E06DE}" uniqueName="2" name="Manual" queryTableFieldId="2" dataDxfId="8"/>
    <tableColumn id="3" xr3:uid="{97744FE0-CC6B-467F-88CA-BF3BE9C27E35}" uniqueName="3" name="p" queryTableFieldId="3" dataDxfId="7"/>
    <tableColumn id="4" xr3:uid="{C0E23A5E-934A-4547-B0C5-E8400B5E7AEB}" uniqueName="4" name="T" queryTableFieldId="4" dataDxfId="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1C116D-C091-4BC3-B455-F01BDAC23957}" name="Hydrostatisch_20211121_run5" displayName="Hydrostatisch_20211121_run5" ref="A1:D6" tableType="queryTable" totalsRowShown="0">
  <autoFilter ref="A1:D6" xr:uid="{6B1C116D-C091-4BC3-B455-F01BDAC23957}"/>
  <tableColumns count="4">
    <tableColumn id="1" xr3:uid="{B9112147-0FB2-4E3E-A73B-D2E1BDFBB58D}" uniqueName="1" name="Index" queryTableFieldId="1"/>
    <tableColumn id="2" xr3:uid="{A09A9E93-3DD9-41F1-B19A-8AE16C825291}" uniqueName="2" name="Manual" queryTableFieldId="2" dataDxfId="5"/>
    <tableColumn id="3" xr3:uid="{0D7964CB-AFE2-49BC-A812-10ABDE448EDF}" uniqueName="3" name="p" queryTableFieldId="3" dataDxfId="4"/>
    <tableColumn id="4" xr3:uid="{4EE4BCC8-25E1-47E4-A0FD-314D46C17114}" uniqueName="4" name="T" queryTableFieldId="4" dataDxf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74A397-7F39-4878-8B9C-968B0125674A}" name="Hydrostatisch_20211121_run6" displayName="Hydrostatisch_20211121_run6" ref="A1:D6" tableType="queryTable" totalsRowShown="0">
  <autoFilter ref="A1:D6" xr:uid="{D374A397-7F39-4878-8B9C-968B0125674A}"/>
  <tableColumns count="4">
    <tableColumn id="1" xr3:uid="{752B903A-20B6-4EE7-80DE-D8C06051C2D3}" uniqueName="1" name="Index" queryTableFieldId="1"/>
    <tableColumn id="2" xr3:uid="{2A05117E-956E-4706-8C6F-59C4CC80A951}" uniqueName="2" name="Manual" queryTableFieldId="2" dataDxfId="2"/>
    <tableColumn id="3" xr3:uid="{2F0A041B-0673-4B23-8EF2-4F890D38F47C}" uniqueName="3" name="p" queryTableFieldId="3" dataDxfId="1"/>
    <tableColumn id="4" xr3:uid="{0CCCFF25-7B48-41EB-8162-1B33AEAC3B70}" uniqueName="4" name="T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BB7C-C543-4F1C-89A5-D7BEF298B109}">
  <dimension ref="B1:P11"/>
  <sheetViews>
    <sheetView topLeftCell="I1" workbookViewId="0">
      <selection activeCell="S43" sqref="S43"/>
    </sheetView>
  </sheetViews>
  <sheetFormatPr defaultRowHeight="14.5" x14ac:dyDescent="0.35"/>
  <cols>
    <col min="2" max="2" width="7.26953125" bestFit="1" customWidth="1"/>
    <col min="3" max="3" width="9.36328125" bestFit="1" customWidth="1"/>
    <col min="9" max="9" width="10.90625" bestFit="1" customWidth="1"/>
    <col min="11" max="11" width="3.7265625" bestFit="1" customWidth="1"/>
    <col min="13" max="13" width="8.7265625" style="2"/>
    <col min="14" max="14" width="12.26953125" style="2" customWidth="1"/>
    <col min="15" max="15" width="11.81640625" style="2" customWidth="1"/>
    <col min="16" max="16" width="8.7265625" style="2"/>
  </cols>
  <sheetData>
    <row r="1" spans="2:16" ht="29" x14ac:dyDescent="0.35">
      <c r="M1" s="62" t="s">
        <v>14</v>
      </c>
      <c r="N1" s="63" t="s">
        <v>15</v>
      </c>
      <c r="O1" s="63" t="s">
        <v>16</v>
      </c>
      <c r="P1" s="64" t="s">
        <v>21</v>
      </c>
    </row>
    <row r="2" spans="2:16" ht="15" thickBot="1" x14ac:dyDescent="0.4">
      <c r="M2" s="58" t="s">
        <v>13</v>
      </c>
      <c r="N2" s="7" t="s">
        <v>5</v>
      </c>
      <c r="O2" s="7" t="s">
        <v>5</v>
      </c>
      <c r="P2" s="46" t="s">
        <v>22</v>
      </c>
    </row>
    <row r="3" spans="2:16" x14ac:dyDescent="0.35">
      <c r="B3" s="24" t="s">
        <v>7</v>
      </c>
      <c r="C3" s="30"/>
      <c r="D3" s="31" t="s">
        <v>10</v>
      </c>
      <c r="E3" s="32"/>
      <c r="F3" s="33"/>
      <c r="G3" s="31" t="s">
        <v>11</v>
      </c>
      <c r="H3" s="31"/>
      <c r="I3" s="42"/>
      <c r="J3" s="42"/>
      <c r="K3" s="29"/>
      <c r="M3" s="59">
        <f>B5/100</f>
        <v>0</v>
      </c>
      <c r="N3" s="5">
        <v>94.00698472280817</v>
      </c>
      <c r="O3" s="5">
        <f>($N$3*1000+$O$10*$O$11*M3)/1000</f>
        <v>94.00698472280817</v>
      </c>
      <c r="P3" s="47">
        <f>(O3-N3)/O3*100</f>
        <v>0</v>
      </c>
    </row>
    <row r="4" spans="2:16" x14ac:dyDescent="0.35">
      <c r="B4" s="25" t="s">
        <v>9</v>
      </c>
      <c r="C4" s="34">
        <v>1</v>
      </c>
      <c r="D4" s="10">
        <v>2</v>
      </c>
      <c r="E4" s="11">
        <v>3</v>
      </c>
      <c r="F4" s="9">
        <v>4</v>
      </c>
      <c r="G4" s="10">
        <v>5</v>
      </c>
      <c r="H4" s="10">
        <v>6</v>
      </c>
      <c r="I4" s="12" t="s">
        <v>8</v>
      </c>
      <c r="J4" s="8" t="s">
        <v>12</v>
      </c>
      <c r="K4" s="43"/>
      <c r="M4" s="59">
        <f>B6/100</f>
        <v>0.04</v>
      </c>
      <c r="N4" s="5">
        <v>94.397610920754104</v>
      </c>
      <c r="O4" s="5">
        <f t="shared" ref="O4:O8" si="0">($N$3*1000+$O$10*$O$11*M4)/1000</f>
        <v>94.398682326808171</v>
      </c>
      <c r="P4" s="47">
        <f t="shared" ref="P4:P8" si="1">(O4-N4)/O4*100</f>
        <v>1.1349798828305759E-3</v>
      </c>
    </row>
    <row r="5" spans="2:16" x14ac:dyDescent="0.35">
      <c r="B5" s="26">
        <v>0</v>
      </c>
      <c r="C5" s="35">
        <v>94.085109962397397</v>
      </c>
      <c r="D5" s="14">
        <v>93.884216489167997</v>
      </c>
      <c r="E5" s="15">
        <v>93.884216489167997</v>
      </c>
      <c r="F5" s="13">
        <v>94.152074453473801</v>
      </c>
      <c r="G5" s="14">
        <v>94.018145471320906</v>
      </c>
      <c r="H5" s="14">
        <v>94.018145471320906</v>
      </c>
      <c r="I5" s="5">
        <f>AVERAGE(C5:H5)</f>
        <v>94.00698472280817</v>
      </c>
      <c r="J5" s="21">
        <f>_xlfn.STDEV.S(C5:H5)</f>
        <v>0.10728260437040553</v>
      </c>
      <c r="K5" s="3" t="s">
        <v>5</v>
      </c>
      <c r="M5" s="59">
        <f>B7/100</f>
        <v>0.08</v>
      </c>
      <c r="N5" s="5">
        <v>94.77707637018726</v>
      </c>
      <c r="O5" s="5">
        <f t="shared" si="0"/>
        <v>94.790379930808172</v>
      </c>
      <c r="P5" s="47">
        <f t="shared" si="1"/>
        <v>1.4034716002428576E-2</v>
      </c>
    </row>
    <row r="6" spans="2:16" x14ac:dyDescent="0.35">
      <c r="B6" s="27">
        <v>4</v>
      </c>
      <c r="C6" s="36">
        <v>94.486896908855996</v>
      </c>
      <c r="D6" s="17">
        <v>94.286003435626697</v>
      </c>
      <c r="E6" s="18">
        <v>94.286003435626697</v>
      </c>
      <c r="F6" s="16">
        <v>94.419932417779606</v>
      </c>
      <c r="G6" s="17">
        <v>94.486896908855996</v>
      </c>
      <c r="H6" s="17">
        <v>94.419932417779606</v>
      </c>
      <c r="I6" s="5">
        <f t="shared" ref="I6:I10" si="2">AVERAGE(C6:H6)</f>
        <v>94.397610920754104</v>
      </c>
      <c r="J6" s="22">
        <f t="shared" ref="J6:J10" si="3">_xlfn.STDEV.S(C6:H6)</f>
        <v>9.1490912417037912E-2</v>
      </c>
      <c r="K6" s="4" t="s">
        <v>5</v>
      </c>
      <c r="M6" s="59">
        <f>B8/100</f>
        <v>0.12</v>
      </c>
      <c r="N6" s="5">
        <v>95.190024065158624</v>
      </c>
      <c r="O6" s="5">
        <f t="shared" si="0"/>
        <v>95.182077534808172</v>
      </c>
      <c r="P6" s="47">
        <f t="shared" si="1"/>
        <v>-8.3487674951683577E-3</v>
      </c>
    </row>
    <row r="7" spans="2:16" x14ac:dyDescent="0.35">
      <c r="B7" s="27">
        <v>8</v>
      </c>
      <c r="C7" s="36">
        <v>94.754754873161801</v>
      </c>
      <c r="D7" s="17">
        <v>94.687790382085296</v>
      </c>
      <c r="E7" s="18">
        <v>94.687790382085296</v>
      </c>
      <c r="F7" s="16">
        <v>94.955648346391101</v>
      </c>
      <c r="G7" s="17">
        <v>94.821719364238206</v>
      </c>
      <c r="H7" s="17">
        <v>94.754754873161801</v>
      </c>
      <c r="I7" s="5">
        <f t="shared" si="2"/>
        <v>94.77707637018726</v>
      </c>
      <c r="J7" s="22">
        <f t="shared" si="3"/>
        <v>0.10081807516986324</v>
      </c>
      <c r="K7" s="4" t="s">
        <v>5</v>
      </c>
      <c r="M7" s="59">
        <f>B9/100</f>
        <v>0.16</v>
      </c>
      <c r="N7" s="5">
        <v>95.558328766079043</v>
      </c>
      <c r="O7" s="5">
        <f t="shared" si="0"/>
        <v>95.573775138808173</v>
      </c>
      <c r="P7" s="47">
        <f t="shared" si="1"/>
        <v>1.6161727112585306E-2</v>
      </c>
    </row>
    <row r="8" spans="2:16" ht="15" thickBot="1" x14ac:dyDescent="0.4">
      <c r="B8" s="27">
        <v>12</v>
      </c>
      <c r="C8" s="36">
        <v>95.156541819620401</v>
      </c>
      <c r="D8" s="17">
        <v>95.022612837467506</v>
      </c>
      <c r="E8" s="18">
        <v>95.156541819620401</v>
      </c>
      <c r="F8" s="16">
        <v>95.290470801773296</v>
      </c>
      <c r="G8" s="17">
        <v>95.290470801773296</v>
      </c>
      <c r="H8" s="17">
        <v>95.223506310696806</v>
      </c>
      <c r="I8" s="5">
        <f t="shared" si="2"/>
        <v>95.190024065158624</v>
      </c>
      <c r="J8" s="22">
        <f t="shared" si="3"/>
        <v>0.10155667900139782</v>
      </c>
      <c r="K8" s="4" t="s">
        <v>5</v>
      </c>
      <c r="M8" s="60">
        <f>B10/100</f>
        <v>0.2</v>
      </c>
      <c r="N8" s="61">
        <v>96.004758706588632</v>
      </c>
      <c r="O8" s="61">
        <f t="shared" si="0"/>
        <v>95.965472742808174</v>
      </c>
      <c r="P8" s="54">
        <f t="shared" si="1"/>
        <v>-4.0937602512255471E-2</v>
      </c>
    </row>
    <row r="9" spans="2:16" ht="15" thickBot="1" x14ac:dyDescent="0.4">
      <c r="B9" s="27">
        <v>16</v>
      </c>
      <c r="C9" s="36">
        <v>95.625293257155505</v>
      </c>
      <c r="D9" s="17">
        <v>95.558328766079001</v>
      </c>
      <c r="E9" s="18">
        <v>95.491364275002596</v>
      </c>
      <c r="F9" s="19"/>
      <c r="G9" s="20"/>
      <c r="H9" s="20"/>
      <c r="I9" s="5">
        <f t="shared" si="2"/>
        <v>95.558328766079043</v>
      </c>
      <c r="J9" s="22">
        <f t="shared" si="3"/>
        <v>6.6964491076454635E-2</v>
      </c>
      <c r="K9" s="4" t="s">
        <v>5</v>
      </c>
      <c r="M9" s="55"/>
      <c r="N9" s="56"/>
      <c r="O9" s="56"/>
      <c r="P9" s="57"/>
    </row>
    <row r="10" spans="2:16" ht="15" thickBot="1" x14ac:dyDescent="0.4">
      <c r="B10" s="28">
        <v>20</v>
      </c>
      <c r="C10" s="37">
        <v>96.027080203614105</v>
      </c>
      <c r="D10" s="38">
        <v>96.027080203614105</v>
      </c>
      <c r="E10" s="39">
        <v>95.9601157125377</v>
      </c>
      <c r="F10" s="40"/>
      <c r="G10" s="41"/>
      <c r="H10" s="41"/>
      <c r="I10" s="6">
        <f t="shared" si="2"/>
        <v>96.004758706588632</v>
      </c>
      <c r="J10" s="23">
        <f t="shared" si="3"/>
        <v>3.8661966949108659E-2</v>
      </c>
      <c r="K10" s="11" t="s">
        <v>5</v>
      </c>
      <c r="M10" s="44"/>
      <c r="N10" s="52" t="s">
        <v>17</v>
      </c>
      <c r="O10" s="53">
        <v>998.21</v>
      </c>
      <c r="P10" s="45" t="s">
        <v>18</v>
      </c>
    </row>
    <row r="11" spans="2:16" ht="15" thickBot="1" x14ac:dyDescent="0.4">
      <c r="M11" s="48"/>
      <c r="N11" s="49" t="s">
        <v>20</v>
      </c>
      <c r="O11" s="50">
        <v>9.81</v>
      </c>
      <c r="P11" s="51" t="s">
        <v>19</v>
      </c>
    </row>
  </sheetData>
  <pageMargins left="0.7" right="0.7" top="0.75" bottom="0.75" header="0.3" footer="0.3"/>
  <pageSetup paperSize="0" orientation="portrait" horizontalDpi="300" verticalDpi="300" r:id="rId1"/>
  <ignoredErrors>
    <ignoredError sqref="I5:I10 J5:J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19F5-25E5-4415-8F32-B78866AC616B}">
  <dimension ref="A1:D8"/>
  <sheetViews>
    <sheetView workbookViewId="0">
      <selection activeCell="C3" sqref="C3:C8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94.085109962397397</v>
      </c>
      <c r="D3" s="1">
        <v>20.956220227626901</v>
      </c>
    </row>
    <row r="4" spans="1:4" x14ac:dyDescent="0.35">
      <c r="A4">
        <v>2</v>
      </c>
      <c r="B4" s="1">
        <v>4</v>
      </c>
      <c r="C4" s="1">
        <v>94.486896908855996</v>
      </c>
      <c r="D4" s="1">
        <v>20.9282522570673</v>
      </c>
    </row>
    <row r="5" spans="1:4" x14ac:dyDescent="0.35">
      <c r="A5">
        <v>3</v>
      </c>
      <c r="B5" s="1">
        <v>8</v>
      </c>
      <c r="C5" s="1">
        <v>94.754754873161801</v>
      </c>
      <c r="D5" s="1">
        <v>20.9841823968308</v>
      </c>
    </row>
    <row r="6" spans="1:4" x14ac:dyDescent="0.35">
      <c r="A6">
        <v>4</v>
      </c>
      <c r="B6" s="1">
        <v>12</v>
      </c>
      <c r="C6" s="1">
        <v>95.156541819620401</v>
      </c>
      <c r="D6" s="1">
        <v>21.012138787648301</v>
      </c>
    </row>
    <row r="7" spans="1:4" x14ac:dyDescent="0.35">
      <c r="A7">
        <v>5</v>
      </c>
      <c r="B7" s="1">
        <v>16</v>
      </c>
      <c r="C7" s="1">
        <v>95.625293257155505</v>
      </c>
      <c r="D7" s="1">
        <v>21.123907025272</v>
      </c>
    </row>
    <row r="8" spans="1:4" x14ac:dyDescent="0.35">
      <c r="A8">
        <v>6</v>
      </c>
      <c r="B8" s="1">
        <v>20</v>
      </c>
      <c r="C8" s="1">
        <v>96.027080203614105</v>
      </c>
      <c r="D8" s="1">
        <v>21.123907025272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A7724-0981-4EF7-8161-0726E347CB6D}">
  <dimension ref="A1:D8"/>
  <sheetViews>
    <sheetView workbookViewId="0">
      <selection activeCell="E45" sqref="E45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93.884216489167997</v>
      </c>
      <c r="D3" s="1">
        <v>22.679797526017701</v>
      </c>
    </row>
    <row r="4" spans="1:4" x14ac:dyDescent="0.35">
      <c r="A4">
        <v>2</v>
      </c>
      <c r="B4" s="1">
        <v>4</v>
      </c>
      <c r="C4" s="1">
        <v>94.286003435626697</v>
      </c>
      <c r="D4" s="1">
        <v>22.679797526017701</v>
      </c>
    </row>
    <row r="5" spans="1:4" x14ac:dyDescent="0.35">
      <c r="A5">
        <v>3</v>
      </c>
      <c r="B5" s="1">
        <v>8</v>
      </c>
      <c r="C5" s="1">
        <v>94.687790382085296</v>
      </c>
      <c r="D5" s="1">
        <v>22.735085305048699</v>
      </c>
    </row>
    <row r="6" spans="1:4" x14ac:dyDescent="0.35">
      <c r="A6">
        <v>4</v>
      </c>
      <c r="B6" s="1">
        <v>12</v>
      </c>
      <c r="C6" s="1">
        <v>95.022612837467506</v>
      </c>
      <c r="D6" s="1">
        <v>22.873228240634202</v>
      </c>
    </row>
    <row r="7" spans="1:4" x14ac:dyDescent="0.35">
      <c r="A7">
        <v>5</v>
      </c>
      <c r="B7" s="1">
        <v>16</v>
      </c>
      <c r="C7" s="1">
        <v>95.558328766079001</v>
      </c>
      <c r="D7" s="1">
        <v>22.707443622683101</v>
      </c>
    </row>
    <row r="8" spans="1:4" x14ac:dyDescent="0.35">
      <c r="A8">
        <v>6</v>
      </c>
      <c r="B8" s="1">
        <v>20</v>
      </c>
      <c r="C8" s="1">
        <v>96.027080203614105</v>
      </c>
      <c r="D8" s="1">
        <v>22.817984077403398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3C2D-176C-4A8A-8461-162B7EC661BF}">
  <dimension ref="A1:D8"/>
  <sheetViews>
    <sheetView workbookViewId="0">
      <selection activeCell="C3" sqref="C3:C8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93.884216489167997</v>
      </c>
      <c r="D3" s="1">
        <v>22.4584672951984</v>
      </c>
    </row>
    <row r="4" spans="1:4" x14ac:dyDescent="0.35">
      <c r="A4">
        <v>2</v>
      </c>
      <c r="B4" s="1">
        <v>4</v>
      </c>
      <c r="C4" s="1">
        <v>94.286003435626697</v>
      </c>
      <c r="D4" s="1">
        <v>22.4584672951984</v>
      </c>
    </row>
    <row r="5" spans="1:4" x14ac:dyDescent="0.35">
      <c r="A5">
        <v>3</v>
      </c>
      <c r="B5" s="1">
        <v>8</v>
      </c>
      <c r="C5" s="1">
        <v>94.687790382085296</v>
      </c>
      <c r="D5" s="1">
        <v>22.4584672951984</v>
      </c>
    </row>
    <row r="6" spans="1:4" x14ac:dyDescent="0.35">
      <c r="A6">
        <v>4</v>
      </c>
      <c r="B6" s="1">
        <v>12</v>
      </c>
      <c r="C6" s="1">
        <v>95.156541819620401</v>
      </c>
      <c r="D6" s="1">
        <v>22.541500087252501</v>
      </c>
    </row>
    <row r="7" spans="1:4" x14ac:dyDescent="0.35">
      <c r="A7">
        <v>5</v>
      </c>
      <c r="B7" s="1">
        <v>16</v>
      </c>
      <c r="C7" s="1">
        <v>95.491364275002596</v>
      </c>
      <c r="D7" s="1">
        <v>22.4584672951984</v>
      </c>
    </row>
    <row r="8" spans="1:4" x14ac:dyDescent="0.35">
      <c r="A8">
        <v>6</v>
      </c>
      <c r="B8" s="1">
        <v>20</v>
      </c>
      <c r="C8" s="1">
        <v>95.9601157125377</v>
      </c>
      <c r="D8" s="1">
        <v>22.679797526017701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053-DF50-4D9F-A90B-D4FA80FE7F5B}">
  <dimension ref="A1:D6"/>
  <sheetViews>
    <sheetView workbookViewId="0">
      <selection activeCell="C3" sqref="C3:C6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94.152074453473801</v>
      </c>
      <c r="D3" s="1">
        <v>21.903828048166901</v>
      </c>
    </row>
    <row r="4" spans="1:4" x14ac:dyDescent="0.35">
      <c r="A4">
        <v>2</v>
      </c>
      <c r="B4" s="1">
        <v>4</v>
      </c>
      <c r="C4" s="1">
        <v>94.419932417779606</v>
      </c>
      <c r="D4" s="1">
        <v>21.9593797881429</v>
      </c>
    </row>
    <row r="5" spans="1:4" x14ac:dyDescent="0.35">
      <c r="A5">
        <v>3</v>
      </c>
      <c r="B5" s="1">
        <v>8</v>
      </c>
      <c r="C5" s="1">
        <v>94.955648346391101</v>
      </c>
      <c r="D5" s="1">
        <v>21.987148155364199</v>
      </c>
    </row>
    <row r="6" spans="1:4" x14ac:dyDescent="0.35">
      <c r="A6">
        <v>4</v>
      </c>
      <c r="B6" s="1">
        <v>12</v>
      </c>
      <c r="C6" s="1">
        <v>95.290470801773296</v>
      </c>
      <c r="D6" s="1">
        <v>21.903828048166901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33BB-DA4D-47BB-9BA9-BF752F384045}">
  <dimension ref="A1:D6"/>
  <sheetViews>
    <sheetView workbookViewId="0">
      <selection activeCell="C3" sqref="C3:C6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94.018145471320906</v>
      </c>
      <c r="D3" s="1">
        <v>22.014911549884701</v>
      </c>
    </row>
    <row r="4" spans="1:4" x14ac:dyDescent="0.35">
      <c r="A4">
        <v>2</v>
      </c>
      <c r="B4" s="1">
        <v>4</v>
      </c>
      <c r="C4" s="1">
        <v>94.486896908855996</v>
      </c>
      <c r="D4" s="1">
        <v>21.9593797881429</v>
      </c>
    </row>
    <row r="5" spans="1:4" x14ac:dyDescent="0.35">
      <c r="A5">
        <v>3</v>
      </c>
      <c r="B5" s="1">
        <v>8</v>
      </c>
      <c r="C5" s="1">
        <v>94.821719364238206</v>
      </c>
      <c r="D5" s="1">
        <v>22.014911549884701</v>
      </c>
    </row>
    <row r="6" spans="1:4" x14ac:dyDescent="0.35">
      <c r="A6">
        <v>4</v>
      </c>
      <c r="B6" s="1">
        <v>12</v>
      </c>
      <c r="C6" s="1">
        <v>95.290470801773296</v>
      </c>
      <c r="D6" s="1">
        <v>21.987148155364199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86B0-C1AA-417B-89D1-4CC441DA754A}">
  <dimension ref="A1:D6"/>
  <sheetViews>
    <sheetView tabSelected="1" workbookViewId="0">
      <selection activeCell="C3" sqref="C3:C6"/>
    </sheetView>
  </sheetViews>
  <sheetFormatPr defaultRowHeight="14.5" x14ac:dyDescent="0.35"/>
  <cols>
    <col min="1" max="1" width="7.7265625" bestFit="1" customWidth="1"/>
    <col min="2" max="2" width="9.453125" bestFit="1" customWidth="1"/>
    <col min="3" max="4" width="1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B2" s="1" t="s">
        <v>4</v>
      </c>
      <c r="C2" s="1" t="s">
        <v>5</v>
      </c>
      <c r="D2" s="1" t="s">
        <v>6</v>
      </c>
    </row>
    <row r="3" spans="1:4" x14ac:dyDescent="0.35">
      <c r="A3">
        <v>1</v>
      </c>
      <c r="B3" s="1">
        <v>0</v>
      </c>
      <c r="C3" s="1">
        <v>94.018145471320906</v>
      </c>
      <c r="D3" s="1">
        <v>22.319986912147801</v>
      </c>
    </row>
    <row r="4" spans="1:4" x14ac:dyDescent="0.35">
      <c r="A4">
        <v>2</v>
      </c>
      <c r="B4" s="1">
        <v>4</v>
      </c>
      <c r="C4" s="1">
        <v>94.419932417779606</v>
      </c>
      <c r="D4" s="1">
        <v>22.236842301476798</v>
      </c>
    </row>
    <row r="5" spans="1:4" x14ac:dyDescent="0.35">
      <c r="A5">
        <v>3</v>
      </c>
      <c r="B5" s="1">
        <v>8</v>
      </c>
      <c r="C5" s="1">
        <v>94.754754873161801</v>
      </c>
      <c r="D5" s="1">
        <v>22.264561920272602</v>
      </c>
    </row>
    <row r="6" spans="1:4" x14ac:dyDescent="0.35">
      <c r="A6">
        <v>4</v>
      </c>
      <c r="B6" s="1">
        <v>12</v>
      </c>
      <c r="C6" s="1">
        <v>95.223506310696806</v>
      </c>
      <c r="D6" s="1">
        <v>22.1813887103228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7A28-A3BF-4E6D-B47B-2509E352064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o B 1 U 5 A O / C i k A A A A 9 Q A A A B I A H A B D b 2 5 m a W c v U G F j a 2 F n Z S 5 4 b W w g o h g A K K A U A A A A A A A A A A A A A A A A A A A A A A A A A A A A h Y 9 B D o I w F E S v Q r q n R Y w G y a c s 3 I I x M T F u m 1 K h E T 6 G F s v d X H g k r y B G U X c u Z 9 5 M M n O / 3 i A d m t q 7 q M 7 o F h M y o w H x F M q 2 0 F g m p L d H P y I p h 6 2 Q J 1 E q b w y j i Q e j E 1 J Z e 4 4 Z c 8 5 R N 6 d t V 7 I w C G b s k G c 7 W a l G + B q N F S g V + b S K / y 3 C Y f 8 a w 0 O 6 i u h i O U 4 C N n m Q a / z y c G R P + m P C u q 9 t 3 y m O t b / J g E 0 S 2 P s C f w B Q S w M E F A A C A A g A q o B 1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q A d V P X Y o f Y h w E A A H c M A A A T A B w A R m 9 y b X V s Y X M v U 2 V j d G l v b j E u b S C i G A A o o B Q A A A A A A A A A A A A A A A A A A A A A A A A A A A D t k k 1 r G z E Q h s 8 1 + D 8 M y s U G Z e l u b B 9 a 9 l D W K Q k k T Y v d U 7 Y E Z T W N R b U j o w 9 j Y / z f o 6 0 N S a k p v b T e w + o i 6 Z 3 R z D v i c V h 5 Z Q h m + z 1 9 3 + / 1 e 2 4 h L E o 4 Y 1 c b a Y 3 z w i t X L R 6 y t 1 m a p l k K N l D K I A e N v t + D u G Y m 2 A q j U r h V M j V V q J H 8 4 K P S m B S G f L y 4 A S v e l V 8 d W l f a E O R D e U c 4 t W q F 5 e V 6 i V Y 1 L 5 D g x i y R Z N m 0 g n N Y v O 6 P I G 3 4 U f 7 B U 1 K 5 F R v y + y l q V S u P N m e c c S i M D j W 5 f M T h k i o j F T 3 l a T b O O H w J x u P M b z T m L 8 f k k y H 8 N u T 7 0 c 7 Y Z 2 v q G J N w h U J G / 8 3 k c / E Y E w + R g z 7 Y / w K H + 4 P + Q e t Z J b S w L v c 2 v C 5 Z L A Q 9 x Y r z z R J f y s 2 t I P f d 2 H p v u A m 6 w Z H + f L t l 1 y R x H W e 7 J j 8 Z J U 3 q j s O W 3 Q o K Q k f d R w U 8 r v 1 P e f m b M v 9 F 2 Q 3 7 P U V H 3 f 0 t E F k L g c i O A P G m A + L / A H H R Q i A u O i B O B 8 S o h U C M O i B O B 8 S 4 h U C M O y B O B 8 S k h U B M O i D + A R D P U E s B A i 0 A F A A C A A g A q o B 1 U 5 A O / C i k A A A A 9 Q A A A B I A A A A A A A A A A A A A A A A A A A A A A E N v b m Z p Z y 9 Q Y W N r Y W d l L n h t b F B L A Q I t A B Q A A g A I A K q A d V M P y u m r p A A A A O k A A A A T A A A A A A A A A A A A A A A A A P A A A A B b Q 2 9 u d G V u d F 9 U e X B l c 1 0 u e G 1 s U E s B A i 0 A F A A C A A g A q o B 1 U 9 d i h 9 i H A Q A A d w w A A B M A A A A A A A A A A A A A A A A A 4 Q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z o A A A A A A A A B O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H l k c m 9 z d G F 0 a X N j a F 8 y M D I x M T E y M V 9 y d W 4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j F U M T Q 6 M D M 6 M T A u M T A 2 N z c x N V o i I C 8 + P E V u d H J 5 I F R 5 c G U 9 I k Z p b G x D b 2 x 1 b W 5 U e X B l c y I g V m F s d W U 9 I n N B d 1 l H Q m c 9 P S I g L z 4 8 R W 5 0 c n k g V H l w Z T 0 i R m l s b E N v b H V t b k 5 h b W V z I i B W Y W x 1 Z T 0 i c 1 s m c X V v d D t J b m R l e C Z x d W 9 0 O y w m c X V v d D t N Y W 5 1 Y W w m c X V v d D s s J n F 1 b 3 Q 7 c C Z x d W 9 0 O y w m c X V v d D t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l k c m 9 z d G F 0 a X N j a F 8 y M D I x M T E y M S B y d W 4 x L 0 F 1 d G 9 S Z W 1 v d m V k Q 2 9 s d W 1 u c z E u e 0 l u Z G V 4 L D B 9 J n F 1 b 3 Q 7 L C Z x d W 9 0 O 1 N l Y 3 R p b 2 4 x L 0 h 5 Z H J v c 3 R h d G l z Y 2 h f M j A y M T E x M j E g c n V u M S 9 B d X R v U m V t b 3 Z l Z E N v b H V t b n M x L n t N Y W 5 1 Y W w s M X 0 m c X V v d D s s J n F 1 b 3 Q 7 U 2 V j d G l v b j E v S H l k c m 9 z d G F 0 a X N j a F 8 y M D I x M T E y M S B y d W 4 x L 0 F 1 d G 9 S Z W 1 v d m V k Q 2 9 s d W 1 u c z E u e 3 A s M n 0 m c X V v d D s s J n F 1 b 3 Q 7 U 2 V j d G l v b j E v S H l k c m 9 z d G F 0 a X N j a F 8 y M D I x M T E y M S B y d W 4 x L 0 F 1 d G 9 S Z W 1 v d m V k Q 2 9 s d W 1 u c z E u e 1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H l k c m 9 z d G F 0 a X N j a F 8 y M D I x M T E y M S B y d W 4 x L 0 F 1 d G 9 S Z W 1 v d m V k Q 2 9 s d W 1 u c z E u e 0 l u Z G V 4 L D B 9 J n F 1 b 3 Q 7 L C Z x d W 9 0 O 1 N l Y 3 R p b 2 4 x L 0 h 5 Z H J v c 3 R h d G l z Y 2 h f M j A y M T E x M j E g c n V u M S 9 B d X R v U m V t b 3 Z l Z E N v b H V t b n M x L n t N Y W 5 1 Y W w s M X 0 m c X V v d D s s J n F 1 b 3 Q 7 U 2 V j d G l v b j E v S H l k c m 9 z d G F 0 a X N j a F 8 y M D I x M T E y M S B y d W 4 x L 0 F 1 d G 9 S Z W 1 v d m V k Q 2 9 s d W 1 u c z E u e 3 A s M n 0 m c X V v d D s s J n F 1 b 3 Q 7 U 2 V j d G l v b j E v S H l k c m 9 z d G F 0 a X N j a F 8 y M D I x M T E y M S B y d W 4 x L 0 F 1 d G 9 S Z W 1 v d m V k Q 2 9 s d W 1 u c z E u e 1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5 Z H J v c 3 R h d G l z Y 2 h f M j A y M T E x M j E l M j B y d W 4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e W R y b 3 N 0 Y X R p c 2 N o X z I w M j E x M T I x X 3 J 1 b j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M V Q x N D o w M z o z M C 4 4 M z M 1 N z k 1 W i I g L z 4 8 R W 5 0 c n k g V H l w Z T 0 i R m l s b E N v b H V t b l R 5 c G V z I i B W Y W x 1 Z T 0 i c 0 F 3 W U d C Z z 0 9 I i A v P j x F b n R y e S B U e X B l P S J G a W x s Q 2 9 s d W 1 u T m F t Z X M i I F Z h b H V l P S J z W y Z x d W 9 0 O 0 l u Z G V 4 J n F 1 b 3 Q 7 L C Z x d W 9 0 O 0 1 h b n V h b C Z x d W 9 0 O y w m c X V v d D t w J n F 1 b 3 Q 7 L C Z x d W 9 0 O 1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e W R y b 3 N 0 Y X R p c 2 N o X z I w M j E x M T I x I H J 1 b j I v Q X V 0 b 1 J l b W 9 2 Z W R D b 2 x 1 b W 5 z M S 5 7 S W 5 k Z X g s M H 0 m c X V v d D s s J n F 1 b 3 Q 7 U 2 V j d G l v b j E v S H l k c m 9 z d G F 0 a X N j a F 8 y M D I x M T E y M S B y d W 4 y L 0 F 1 d G 9 S Z W 1 v d m V k Q 2 9 s d W 1 u c z E u e 0 1 h b n V h b C w x f S Z x d W 9 0 O y w m c X V v d D t T Z W N 0 a W 9 u M S 9 I e W R y b 3 N 0 Y X R p c 2 N o X z I w M j E x M T I x I H J 1 b j I v Q X V 0 b 1 J l b W 9 2 Z W R D b 2 x 1 b W 5 z M S 5 7 c C w y f S Z x d W 9 0 O y w m c X V v d D t T Z W N 0 a W 9 u M S 9 I e W R y b 3 N 0 Y X R p c 2 N o X z I w M j E x M T I x I H J 1 b j I v Q X V 0 b 1 J l b W 9 2 Z W R D b 2 x 1 b W 5 z M S 5 7 V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I e W R y b 3 N 0 Y X R p c 2 N o X z I w M j E x M T I x I H J 1 b j I v Q X V 0 b 1 J l b W 9 2 Z W R D b 2 x 1 b W 5 z M S 5 7 S W 5 k Z X g s M H 0 m c X V v d D s s J n F 1 b 3 Q 7 U 2 V j d G l v b j E v S H l k c m 9 z d G F 0 a X N j a F 8 y M D I x M T E y M S B y d W 4 y L 0 F 1 d G 9 S Z W 1 v d m V k Q 2 9 s d W 1 u c z E u e 0 1 h b n V h b C w x f S Z x d W 9 0 O y w m c X V v d D t T Z W N 0 a W 9 u M S 9 I e W R y b 3 N 0 Y X R p c 2 N o X z I w M j E x M T I x I H J 1 b j I v Q X V 0 b 1 J l b W 9 2 Z W R D b 2 x 1 b W 5 z M S 5 7 c C w y f S Z x d W 9 0 O y w m c X V v d D t T Z W N 0 a W 9 u M S 9 I e W R y b 3 N 0 Y X R p c 2 N o X z I w M j E x M T I x I H J 1 b j I v Q X V 0 b 1 J l b W 9 2 Z W R D b 2 x 1 b W 5 z M S 5 7 V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H l k c m 9 z d G F 0 a X N j a F 8 y M D I x M T E y M S U y M H J 1 b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h 5 Z H J v c 3 R h d G l z Y 2 h f M j A y M T E x M j F f c n V u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I x V D E 0 O j A z O j U z L j I 2 O D g y M D B a I i A v P j x F b n R y e S B U e X B l P S J G a W x s Q 2 9 s d W 1 u V H l w Z X M i I F Z h b H V l P S J z Q X d Z R 0 J n P T 0 i I C 8 + P E V u d H J 5 I F R 5 c G U 9 I k Z p b G x D b 2 x 1 b W 5 O Y W 1 l c y I g V m F s d W U 9 I n N b J n F 1 b 3 Q 7 S W 5 k Z X g m c X V v d D s s J n F 1 b 3 Q 7 T W F u d W F s J n F 1 b 3 Q 7 L C Z x d W 9 0 O 3 A m c X V v d D s s J n F 1 b 3 Q 7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5 Z H J v c 3 R h d G l z Y 2 h f M j A y M T E x M j E g c n V u M y 9 B d X R v U m V t b 3 Z l Z E N v b H V t b n M x L n t J b m R l e C w w f S Z x d W 9 0 O y w m c X V v d D t T Z W N 0 a W 9 u M S 9 I e W R y b 3 N 0 Y X R p c 2 N o X z I w M j E x M T I x I H J 1 b j M v Q X V 0 b 1 J l b W 9 2 Z W R D b 2 x 1 b W 5 z M S 5 7 T W F u d W F s L D F 9 J n F 1 b 3 Q 7 L C Z x d W 9 0 O 1 N l Y 3 R p b 2 4 x L 0 h 5 Z H J v c 3 R h d G l z Y 2 h f M j A y M T E x M j E g c n V u M y 9 B d X R v U m V t b 3 Z l Z E N v b H V t b n M x L n t w L D J 9 J n F 1 b 3 Q 7 L C Z x d W 9 0 O 1 N l Y 3 R p b 2 4 x L 0 h 5 Z H J v c 3 R h d G l z Y 2 h f M j A y M T E x M j E g c n V u M y 9 B d X R v U m V t b 3 Z l Z E N v b H V t b n M x L n t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h 5 Z H J v c 3 R h d G l z Y 2 h f M j A y M T E x M j E g c n V u M y 9 B d X R v U m V t b 3 Z l Z E N v b H V t b n M x L n t J b m R l e C w w f S Z x d W 9 0 O y w m c X V v d D t T Z W N 0 a W 9 u M S 9 I e W R y b 3 N 0 Y X R p c 2 N o X z I w M j E x M T I x I H J 1 b j M v Q X V 0 b 1 J l b W 9 2 Z W R D b 2 x 1 b W 5 z M S 5 7 T W F u d W F s L D F 9 J n F 1 b 3 Q 7 L C Z x d W 9 0 O 1 N l Y 3 R p b 2 4 x L 0 h 5 Z H J v c 3 R h d G l z Y 2 h f M j A y M T E x M j E g c n V u M y 9 B d X R v U m V t b 3 Z l Z E N v b H V t b n M x L n t w L D J 9 J n F 1 b 3 Q 7 L C Z x d W 9 0 O 1 N l Y 3 R p b 2 4 x L 0 h 5 Z H J v c 3 R h d G l z Y 2 h f M j A y M T E x M j E g c n V u M y 9 B d X R v U m V t b 3 Z l Z E N v b H V t b n M x L n t U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e W R y b 3 N 0 Y X R p c 2 N o X z I w M j E x M T I x J T I w c n V u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M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H l k c m 9 z d G F 0 a X N j a F 8 y M D I x M T E y M V 9 y d W 4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j F U M T U 6 M D Q 6 M D I u O D U 4 M z Q 5 M l o i I C 8 + P E V u d H J 5 I F R 5 c G U 9 I k Z p b G x D b 2 x 1 b W 5 U e X B l c y I g V m F s d W U 9 I n N B d 1 l H Q m c 9 P S I g L z 4 8 R W 5 0 c n k g V H l w Z T 0 i R m l s b E N v b H V t b k 5 h b W V z I i B W Y W x 1 Z T 0 i c 1 s m c X V v d D t J b m R l e C Z x d W 9 0 O y w m c X V v d D t N Y W 5 1 Y W w m c X V v d D s s J n F 1 b 3 Q 7 c C Z x d W 9 0 O y w m c X V v d D t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l k c m 9 z d G F 0 a X N j a F 8 y M D I x M T E y M S B y d W 4 0 L 0 F 1 d G 9 S Z W 1 v d m V k Q 2 9 s d W 1 u c z E u e 0 l u Z G V 4 L D B 9 J n F 1 b 3 Q 7 L C Z x d W 9 0 O 1 N l Y 3 R p b 2 4 x L 0 h 5 Z H J v c 3 R h d G l z Y 2 h f M j A y M T E x M j E g c n V u N C 9 B d X R v U m V t b 3 Z l Z E N v b H V t b n M x L n t N Y W 5 1 Y W w s M X 0 m c X V v d D s s J n F 1 b 3 Q 7 U 2 V j d G l v b j E v S H l k c m 9 z d G F 0 a X N j a F 8 y M D I x M T E y M S B y d W 4 0 L 0 F 1 d G 9 S Z W 1 v d m V k Q 2 9 s d W 1 u c z E u e 3 A s M n 0 m c X V v d D s s J n F 1 b 3 Q 7 U 2 V j d G l v b j E v S H l k c m 9 z d G F 0 a X N j a F 8 y M D I x M T E y M S B y d W 4 0 L 0 F 1 d G 9 S Z W 1 v d m V k Q 2 9 s d W 1 u c z E u e 1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H l k c m 9 z d G F 0 a X N j a F 8 y M D I x M T E y M S B y d W 4 0 L 0 F 1 d G 9 S Z W 1 v d m V k Q 2 9 s d W 1 u c z E u e 0 l u Z G V 4 L D B 9 J n F 1 b 3 Q 7 L C Z x d W 9 0 O 1 N l Y 3 R p b 2 4 x L 0 h 5 Z H J v c 3 R h d G l z Y 2 h f M j A y M T E x M j E g c n V u N C 9 B d X R v U m V t b 3 Z l Z E N v b H V t b n M x L n t N Y W 5 1 Y W w s M X 0 m c X V v d D s s J n F 1 b 3 Q 7 U 2 V j d G l v b j E v S H l k c m 9 z d G F 0 a X N j a F 8 y M D I x M T E y M S B y d W 4 0 L 0 F 1 d G 9 S Z W 1 v d m V k Q 2 9 s d W 1 u c z E u e 3 A s M n 0 m c X V v d D s s J n F 1 b 3 Q 7 U 2 V j d G l v b j E v S H l k c m 9 z d G F 0 a X N j a F 8 y M D I x M T E y M S B y d W 4 0 L 0 F 1 d G 9 S Z W 1 v d m V k Q 2 9 s d W 1 u c z E u e 1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5 Z H J v c 3 R h d G l z Y 2 h f M j A y M T E x M j E l M j B y d W 4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5 Z H J v c 3 R h d G l z Y 2 h f M j A y M T E x M j E l M j B y d W 4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e W R y b 3 N 0 Y X R p c 2 N o X z I w M j E x M T I x X 3 J 1 b j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M V Q x N T o w N D o 0 M i 4 3 N z c 1 N T k 5 W i I g L z 4 8 R W 5 0 c n k g V H l w Z T 0 i R m l s b E N v b H V t b l R 5 c G V z I i B W Y W x 1 Z T 0 i c 0 F 3 W U d C Z z 0 9 I i A v P j x F b n R y e S B U e X B l P S J G a W x s Q 2 9 s d W 1 u T m F t Z X M i I F Z h b H V l P S J z W y Z x d W 9 0 O 0 l u Z G V 4 J n F 1 b 3 Q 7 L C Z x d W 9 0 O 0 1 h b n V h b C Z x d W 9 0 O y w m c X V v d D t w J n F 1 b 3 Q 7 L C Z x d W 9 0 O 1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e W R y b 3 N 0 Y X R p c 2 N o X z I w M j E x M T I x I H J 1 b j U v Q X V 0 b 1 J l b W 9 2 Z W R D b 2 x 1 b W 5 z M S 5 7 S W 5 k Z X g s M H 0 m c X V v d D s s J n F 1 b 3 Q 7 U 2 V j d G l v b j E v S H l k c m 9 z d G F 0 a X N j a F 8 y M D I x M T E y M S B y d W 4 1 L 0 F 1 d G 9 S Z W 1 v d m V k Q 2 9 s d W 1 u c z E u e 0 1 h b n V h b C w x f S Z x d W 9 0 O y w m c X V v d D t T Z W N 0 a W 9 u M S 9 I e W R y b 3 N 0 Y X R p c 2 N o X z I w M j E x M T I x I H J 1 b j U v Q X V 0 b 1 J l b W 9 2 Z W R D b 2 x 1 b W 5 z M S 5 7 c C w y f S Z x d W 9 0 O y w m c X V v d D t T Z W N 0 a W 9 u M S 9 I e W R y b 3 N 0 Y X R p c 2 N o X z I w M j E x M T I x I H J 1 b j U v Q X V 0 b 1 J l b W 9 2 Z W R D b 2 x 1 b W 5 z M S 5 7 V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I e W R y b 3 N 0 Y X R p c 2 N o X z I w M j E x M T I x I H J 1 b j U v Q X V 0 b 1 J l b W 9 2 Z W R D b 2 x 1 b W 5 z M S 5 7 S W 5 k Z X g s M H 0 m c X V v d D s s J n F 1 b 3 Q 7 U 2 V j d G l v b j E v S H l k c m 9 z d G F 0 a X N j a F 8 y M D I x M T E y M S B y d W 4 1 L 0 F 1 d G 9 S Z W 1 v d m V k Q 2 9 s d W 1 u c z E u e 0 1 h b n V h b C w x f S Z x d W 9 0 O y w m c X V v d D t T Z W N 0 a W 9 u M S 9 I e W R y b 3 N 0 Y X R p c 2 N o X z I w M j E x M T I x I H J 1 b j U v Q X V 0 b 1 J l b W 9 2 Z W R D b 2 x 1 b W 5 z M S 5 7 c C w y f S Z x d W 9 0 O y w m c X V v d D t T Z W N 0 a W 9 u M S 9 I e W R y b 3 N 0 Y X R p c 2 N o X z I w M j E x M T I x I H J 1 b j U v Q X V 0 b 1 J l b W 9 2 Z W R D b 2 x 1 b W 5 z M S 5 7 V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H l k c m 9 z d G F 0 a X N j a F 8 y M D I x M T E y M S U y M H J 1 b j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l k c m 9 z d G F 0 a X N j a F 8 y M D I x M T E y M S U y M H J 1 b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h 5 Z H J v c 3 R h d G l z Y 2 h f M j A y M T E x M j F f c n V u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I x V D E 1 O j A 1 O j I x L j c w M D I 1 M D N a I i A v P j x F b n R y e S B U e X B l P S J G a W x s Q 2 9 s d W 1 u V H l w Z X M i I F Z h b H V l P S J z Q X d Z R 0 J n P T 0 i I C 8 + P E V u d H J 5 I F R 5 c G U 9 I k Z p b G x D b 2 x 1 b W 5 O Y W 1 l c y I g V m F s d W U 9 I n N b J n F 1 b 3 Q 7 S W 5 k Z X g m c X V v d D s s J n F 1 b 3 Q 7 T W F u d W F s J n F 1 b 3 Q 7 L C Z x d W 9 0 O 3 A m c X V v d D s s J n F 1 b 3 Q 7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5 Z H J v c 3 R h d G l z Y 2 h f M j A y M T E x M j E g c n V u N i 9 B d X R v U m V t b 3 Z l Z E N v b H V t b n M x L n t J b m R l e C w w f S Z x d W 9 0 O y w m c X V v d D t T Z W N 0 a W 9 u M S 9 I e W R y b 3 N 0 Y X R p c 2 N o X z I w M j E x M T I x I H J 1 b j Y v Q X V 0 b 1 J l b W 9 2 Z W R D b 2 x 1 b W 5 z M S 5 7 T W F u d W F s L D F 9 J n F 1 b 3 Q 7 L C Z x d W 9 0 O 1 N l Y 3 R p b 2 4 x L 0 h 5 Z H J v c 3 R h d G l z Y 2 h f M j A y M T E x M j E g c n V u N i 9 B d X R v U m V t b 3 Z l Z E N v b H V t b n M x L n t w L D J 9 J n F 1 b 3 Q 7 L C Z x d W 9 0 O 1 N l Y 3 R p b 2 4 x L 0 h 5 Z H J v c 3 R h d G l z Y 2 h f M j A y M T E x M j E g c n V u N i 9 B d X R v U m V t b 3 Z l Z E N v b H V t b n M x L n t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h 5 Z H J v c 3 R h d G l z Y 2 h f M j A y M T E x M j E g c n V u N i 9 B d X R v U m V t b 3 Z l Z E N v b H V t b n M x L n t J b m R l e C w w f S Z x d W 9 0 O y w m c X V v d D t T Z W N 0 a W 9 u M S 9 I e W R y b 3 N 0 Y X R p c 2 N o X z I w M j E x M T I x I H J 1 b j Y v Q X V 0 b 1 J l b W 9 2 Z W R D b 2 x 1 b W 5 z M S 5 7 T W F u d W F s L D F 9 J n F 1 b 3 Q 7 L C Z x d W 9 0 O 1 N l Y 3 R p b 2 4 x L 0 h 5 Z H J v c 3 R h d G l z Y 2 h f M j A y M T E x M j E g c n V u N i 9 B d X R v U m V t b 3 Z l Z E N v b H V t b n M x L n t w L D J 9 J n F 1 b 3 Q 7 L C Z x d W 9 0 O 1 N l Y 3 R p b 2 4 x L 0 h 5 Z H J v c 3 R h d G l z Y 2 h f M j A y M T E x M j E g c n V u N i 9 B d X R v U m V t b 3 Z l Z E N v b H V t b n M x L n t U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e W R y b 3 N 0 Y X R p c 2 N o X z I w M j E x M T I x J T I w c n V u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N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R y b 3 N 0 Y X R p c 2 N o X z I w M j E x M T I x J T I w c n V u N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o 2 E k W m A h O Q L H 4 P q + A Q x 1 B A A A A A A I A A A A A A B B m A A A A A Q A A I A A A A B z a 8 r 2 N d h 4 X q 4 Q F C l i 3 / 5 S X h Y T + T k M W + h 6 s m Z 3 v G 9 q 2 A A A A A A 6 A A A A A A g A A I A A A A D J k z 5 K p j x q I H v 0 m q L L k X S m v O N t t S n 2 a G 7 Y n c 9 K 0 9 F s p U A A A A G V J O C 3 l o q H Y y t z 9 J a K j t w 4 8 C x N V Q d r v I V Q h B y b R U J M n 8 J n q U e d m s W 5 t m y b t 0 O E l S K M E P j q h w Q l 6 V v / n V T 0 c X 7 o n j N f 8 t f k u 6 3 Q h Y z g M 9 r b W Q A A A A D c U H Y x 4 2 B Q w f I J T F V D j 9 4 n Z 1 B g 5 C k V P 7 w p 2 f o k y Q g b R c k v q V f W D K c U j H B h K k s m c t 2 t C a B A 7 o Y Q q 7 l Z O A t A k Q k 0 = < / D a t a M a s h u p > 
</file>

<file path=customXml/itemProps1.xml><?xml version="1.0" encoding="utf-8"?>
<ds:datastoreItem xmlns:ds="http://schemas.openxmlformats.org/officeDocument/2006/customXml" ds:itemID="{8CE03EAA-BCC8-4E34-8814-36D1592956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Resultaten</vt:lpstr>
      <vt:lpstr>Hydrostatisch_20211121 run1</vt:lpstr>
      <vt:lpstr>Hydrostatisch_20211121 run2</vt:lpstr>
      <vt:lpstr>Hydrostatisch_20211121 run3</vt:lpstr>
      <vt:lpstr>Hydrostatisch_20211121 run4</vt:lpstr>
      <vt:lpstr>Hydrostatisch_20211121 run5</vt:lpstr>
      <vt:lpstr>Hydrostatisch_20211121 run6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2021-11-21T14:01:10Z</dcterms:created>
  <dcterms:modified xsi:type="dcterms:W3CDTF">2021-11-21T19:31:05Z</dcterms:modified>
</cp:coreProperties>
</file>