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embeddings/oleObject7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yellow" sheetId="11" r:id="rId5"/>
    <sheet name="red" sheetId="5" r:id="rId6"/>
    <sheet name="UV blue" sheetId="13" r:id="rId7"/>
    <sheet name="orange" sheetId="14" r:id="rId8"/>
    <sheet name="Sheet2" sheetId="10" r:id="rId9"/>
  </sheets>
  <definedNames>
    <definedName name="blauw_01_220" localSheetId="1">blue!$A$1:$B$308</definedName>
    <definedName name="geel_01_220" localSheetId="4">yellow!$A$1:$B$308</definedName>
    <definedName name="groen_01_220" localSheetId="2">green!$A$1:$B$308</definedName>
    <definedName name="IR_01_220" localSheetId="3">ir!$A$1:$B$308</definedName>
    <definedName name="oranje_01_220" localSheetId="7">orange!$A$1:$B$308</definedName>
    <definedName name="rood_01_220" localSheetId="5">red!$A$1:$B$308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7" hidden="1">orange!$J$10:$J$12</definedName>
    <definedName name="solver_adj" localSheetId="5" hidden="1">red!$J$10:$J$12</definedName>
    <definedName name="solver_adj" localSheetId="6" hidden="1">'UV blue'!$J$10:$J$12</definedName>
    <definedName name="solver_adj" localSheetId="4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7" hidden="1">0.0001</definedName>
    <definedName name="solver_cvg" localSheetId="5" hidden="1">0.0001</definedName>
    <definedName name="solver_cvg" localSheetId="6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7" hidden="1">1</definedName>
    <definedName name="solver_drv" localSheetId="5" hidden="1">1</definedName>
    <definedName name="solver_drv" localSheetId="6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7" hidden="1">1</definedName>
    <definedName name="solver_est" localSheetId="5" hidden="1">1</definedName>
    <definedName name="solver_est" localSheetId="6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7" hidden="1">100</definedName>
    <definedName name="solver_itr" localSheetId="5" hidden="1">100</definedName>
    <definedName name="solver_itr" localSheetId="6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7" hidden="1">2</definedName>
    <definedName name="solver_lin" localSheetId="5" hidden="1">2</definedName>
    <definedName name="solver_lin" localSheetId="6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7" hidden="1">2</definedName>
    <definedName name="solver_neg" localSheetId="5" hidden="1">2</definedName>
    <definedName name="solver_neg" localSheetId="6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7" hidden="1">0</definedName>
    <definedName name="solver_num" localSheetId="5" hidden="1">0</definedName>
    <definedName name="solver_num" localSheetId="6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7" hidden="1">1</definedName>
    <definedName name="solver_nwt" localSheetId="5" hidden="1">1</definedName>
    <definedName name="solver_nwt" localSheetId="6" hidden="1">1</definedName>
    <definedName name="solver_nwt" localSheetId="4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7" hidden="1">orange!$H$8</definedName>
    <definedName name="solver_opt" localSheetId="5" hidden="1">red!$H$8</definedName>
    <definedName name="solver_opt" localSheetId="6" hidden="1">'UV blue'!$H$8</definedName>
    <definedName name="solver_opt" localSheetId="4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7" hidden="1">0.000001</definedName>
    <definedName name="solver_pre" localSheetId="5" hidden="1">0.000001</definedName>
    <definedName name="solver_pre" localSheetId="6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7" hidden="1">2</definedName>
    <definedName name="solver_scl" localSheetId="5" hidden="1">2</definedName>
    <definedName name="solver_scl" localSheetId="6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7" hidden="1">2</definedName>
    <definedName name="solver_sho" localSheetId="5" hidden="1">2</definedName>
    <definedName name="solver_sho" localSheetId="6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7" hidden="1">100</definedName>
    <definedName name="solver_tim" localSheetId="5" hidden="1">100</definedName>
    <definedName name="solver_tim" localSheetId="6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7" hidden="1">0.05</definedName>
    <definedName name="solver_tol" localSheetId="5" hidden="1">0.05</definedName>
    <definedName name="solver_tol" localSheetId="6" hidden="1">0.05</definedName>
    <definedName name="solver_tol" localSheetId="4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7" hidden="1">2</definedName>
    <definedName name="solver_typ" localSheetId="5" hidden="1">2</definedName>
    <definedName name="solver_typ" localSheetId="6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7" hidden="1">0</definedName>
    <definedName name="solver_val" localSheetId="5" hidden="1">0</definedName>
    <definedName name="solver_val" localSheetId="6" hidden="1">0</definedName>
    <definedName name="solver_val" localSheetId="4" hidden="1">0</definedName>
    <definedName name="UV_01_220" localSheetId="6">'UV blue'!$A$1:$B$308</definedName>
  </definedNames>
  <calcPr calcId="125725"/>
</workbook>
</file>

<file path=xl/calcChain.xml><?xml version="1.0" encoding="utf-8"?>
<calcChain xmlns="http://schemas.openxmlformats.org/spreadsheetml/2006/main">
  <c r="E292" i="3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297" i="4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302" i="11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1" i="5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4" i="13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6" i="14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83" i="2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M27" i="7"/>
  <c r="L27"/>
  <c r="M26"/>
  <c r="L26"/>
  <c r="M25"/>
  <c r="L25"/>
  <c r="M24"/>
  <c r="L24"/>
  <c r="M23"/>
  <c r="L23"/>
  <c r="M22"/>
  <c r="L22"/>
  <c r="M21"/>
  <c r="L21"/>
  <c r="M20"/>
  <c r="L20"/>
  <c r="F8" i="4"/>
  <c r="F8" i="5"/>
  <c r="D37" i="7"/>
  <c r="F8" i="14"/>
  <c r="F8" i="11"/>
  <c r="I30" i="7"/>
  <c r="I29"/>
  <c r="F7" i="3"/>
  <c r="F7" i="2"/>
  <c r="E26" i="7"/>
  <c r="F26" s="1"/>
  <c r="E25"/>
  <c r="F25" s="1"/>
  <c r="D26"/>
  <c r="D25"/>
  <c r="F8" i="13"/>
  <c r="E22" i="7"/>
  <c r="F22" s="1"/>
  <c r="F34"/>
  <c r="H24"/>
  <c r="H23"/>
  <c r="H22"/>
  <c r="H21"/>
  <c r="H20"/>
  <c r="H37"/>
  <c r="J24"/>
  <c r="J23"/>
  <c r="J22"/>
  <c r="J21"/>
  <c r="J20"/>
  <c r="D24"/>
  <c r="D23"/>
  <c r="D22"/>
  <c r="D21"/>
  <c r="D20"/>
  <c r="E24"/>
  <c r="F24" s="1"/>
  <c r="E23"/>
  <c r="F23" s="1"/>
  <c r="E21"/>
  <c r="F21" s="1"/>
  <c r="E20"/>
  <c r="F20" s="1"/>
  <c r="G8" i="3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196" i="11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9" i="5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D33" i="7"/>
  <c r="F33" s="1"/>
  <c r="G9" i="1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9" i="14"/>
  <c r="G1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0"/>
  <c r="G12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257"/>
  <c r="G259"/>
  <c r="G261"/>
  <c r="G263"/>
  <c r="G265"/>
  <c r="G267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G264"/>
  <c r="G266"/>
  <c r="G268"/>
  <c r="G8" i="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7"/>
  <c r="L11" i="7"/>
  <c r="D41"/>
  <c r="G8" i="14"/>
  <c r="G8" i="13"/>
  <c r="H8" s="1"/>
  <c r="G8" i="11"/>
  <c r="H8" s="1"/>
  <c r="G8" i="5"/>
  <c r="H8" s="1"/>
  <c r="G8" i="4"/>
  <c r="G7" i="3"/>
  <c r="H7" l="1"/>
  <c r="H8" i="14"/>
  <c r="H8" i="4"/>
  <c r="H7" i="2"/>
</calcChain>
</file>

<file path=xl/connections.xml><?xml version="1.0" encoding="utf-8"?>
<connections xmlns="http://schemas.openxmlformats.org/spreadsheetml/2006/main">
  <connection id="1" name="blauw 01 220" type="6" refreshedVersion="3" background="1" saveData="1">
    <textPr codePage="65001" sourceFile="C:\Documents and Settings\Ruud Herold\My Documents\Science\experimenten lopend\Plancks contants with LEDs\Logger Pro data\210910\blauw 01 220.txt">
      <textFields count="2">
        <textField/>
        <textField/>
      </textFields>
    </textPr>
  </connection>
  <connection id="2" name="geel 01 220" type="6" refreshedVersion="3" background="1" saveData="1">
    <textPr codePage="65001" sourceFile="C:\Documents and Settings\Ruud Herold\My Documents\Science\experimenten lopend\Plancks contants with LEDs\Logger Pro data\210910\geel 01 220.txt">
      <textFields count="2">
        <textField/>
        <textField/>
      </textFields>
    </textPr>
  </connection>
  <connection id="3" name="groen 01 220" type="6" refreshedVersion="3" background="1" saveData="1">
    <textPr codePage="65001" sourceFile="C:\Documents and Settings\Ruud Herold\My Documents\Science\experimenten lopend\Plancks contants with LEDs\Logger Pro data\210910\groen 01 220.txt">
      <textFields count="2">
        <textField/>
        <textField/>
      </textFields>
    </textPr>
  </connection>
  <connection id="4" name="IR 01 220" type="6" refreshedVersion="3" background="1" saveData="1">
    <textPr codePage="65001" sourceFile="C:\Documents and Settings\Ruud Herold\My Documents\Science\experimenten lopend\Plancks contants with LEDs\Logger Pro data\210910\IR 01 220.txt">
      <textFields count="2">
        <textField/>
        <textField/>
      </textFields>
    </textPr>
  </connection>
  <connection id="5" name="oranje 01 220" type="6" refreshedVersion="3" background="1" saveData="1">
    <textPr codePage="65001" sourceFile="C:\Documents and Settings\Ruud Herold\My Documents\Science\experimenten lopend\Plancks contants with LEDs\Logger Pro data\210910\oranje 01 220.txt">
      <textFields count="2">
        <textField/>
        <textField/>
      </textFields>
    </textPr>
  </connection>
  <connection id="6" name="rood 01 220" type="6" refreshedVersion="3" background="1" saveData="1">
    <textPr codePage="65001" sourceFile="C:\Documents and Settings\Ruud Herold\My Documents\Science\experimenten lopend\Plancks contants with LEDs\Logger Pro data\210910\rood 01 220.txt">
      <textFields count="2">
        <textField/>
        <textField/>
      </textFields>
    </textPr>
  </connection>
  <connection id="7" name="UV 01 220" type="6" refreshedVersion="3" background="1" saveData="1">
    <textPr codePage="65001" sourceFile="C:\Documents and Settings\Ruud Herold\My Documents\Science\experimenten lopend\Plancks contants with LEDs\Logger Pro data\210910\UV 01 220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<sst xmlns="http://schemas.openxmlformats.org/spreadsheetml/2006/main" count="340" uniqueCount="147">
  <si>
    <t>min</t>
  </si>
  <si>
    <t>V</t>
  </si>
  <si>
    <t>CORRECTED</t>
  </si>
  <si>
    <t>s</t>
  </si>
  <si>
    <t>Green</t>
  </si>
  <si>
    <t>IR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</si>
  <si>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</si>
  <si>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</si>
  <si>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</si>
  <si>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</si>
  <si>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</si>
  <si>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</si>
  <si>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</si>
  <si>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</si>
  <si>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</si>
  <si>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</si>
  <si>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</si>
  <si>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</si>
  <si>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</si>
  <si>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</si>
  <si>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</si>
  <si>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</si>
  <si>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</si>
  <si>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</si>
  <si>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</si>
  <si>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</si>
  <si>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</si>
  <si>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</si>
  <si>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</si>
  <si>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</si>
  <si>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</si>
  <si>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</si>
  <si>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</si>
  <si>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</si>
  <si>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</si>
  <si>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</si>
  <si>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</si>
  <si>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</si>
  <si>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</si>
  <si>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</si>
  <si>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</si>
  <si>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</si>
  <si>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</si>
  <si>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</si>
  <si>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</si>
  <si>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</si>
  <si>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</si>
  <si>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</si>
  <si>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</si>
  <si>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</si>
  <si>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</si>
  <si>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</si>
  <si>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</si>
  <si>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</si>
  <si>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</si>
  <si>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</si>
  <si>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</si>
  <si>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</si>
  <si>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</si>
  <si>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</si>
  <si>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</si>
  <si>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</si>
  <si>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</si>
  <si>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</si>
  <si>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</si>
  <si>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</si>
  <si>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</si>
  <si>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</si>
  <si>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</si>
  <si>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</si>
  <si>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</si>
  <si>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</si>
  <si>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</si>
  <si>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</si>
  <si>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</si>
  <si>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</si>
  <si>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</si>
  <si>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</si>
  <si>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</si>
  <si>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</si>
  <si>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</si>
  <si>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</si>
  <si>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</si>
  <si>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</si>
  <si>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</si>
  <si>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</si>
  <si>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</si>
  <si>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</si>
  <si>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</si>
  <si>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</si>
  <si>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</si>
  <si>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</si>
  <si>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</si>
  <si>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</si>
  <si>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</si>
  <si>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</si>
  <si>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</si>
  <si>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</si>
  <si>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</si>
  <si>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</si>
  <si>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</si>
  <si>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</si>
  <si>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</si>
  <si>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</si>
  <si>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</si>
  <si>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</si>
  <si>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</si>
  <si>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</si>
  <si>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</si>
  <si>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</si>
  <si>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</si>
  <si>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</si>
  <si>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</si>
  <si>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</si>
  <si>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</si>
  <si>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</si>
  <si>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</si>
  <si>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</si>
  <si>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</si>
  <si>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</si>
  <si>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</si>
  <si>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J.s</t>
  </si>
  <si>
    <t>meetresultaat h:</t>
  </si>
  <si>
    <t>literatuur resultaat h:</t>
  </si>
  <si>
    <t>UV blauw</t>
  </si>
  <si>
    <t>oranje</t>
  </si>
  <si>
    <r>
      <t xml:space="preserve">Literatuur </t>
    </r>
    <r>
      <rPr>
        <sz val="8"/>
        <color theme="1"/>
        <rFont val="Calibri"/>
        <family val="2"/>
        <scheme val="minor"/>
      </rPr>
      <t>(Zhou &amp; Cloninger)</t>
    </r>
  </si>
  <si>
    <t>F</t>
  </si>
  <si>
    <t>Tera =</t>
  </si>
  <si>
    <t>Vernier Format 2</t>
  </si>
  <si>
    <t>Latest</t>
  </si>
  <si>
    <t>Time</t>
  </si>
  <si>
    <t>Potential</t>
  </si>
  <si>
    <t>t</t>
  </si>
  <si>
    <t>Pot</t>
  </si>
  <si>
    <t>Spectrale bandbreedte</t>
  </si>
  <si>
    <t>20 nm</t>
  </si>
  <si>
    <t>60 nm</t>
  </si>
  <si>
    <t>%</t>
  </si>
  <si>
    <t>AVERAGE</t>
  </si>
  <si>
    <t>red led.gmbl 21-Sep-10 22:49:47 .</t>
  </si>
  <si>
    <t>red led.gmbl 21-Sep-10 22:33:54 .</t>
  </si>
  <si>
    <t>red led.gmbl 21-Sep-10 23:08:13 .</t>
  </si>
  <si>
    <t>red led.gmbl 21-Sep-10 22:57:35 .</t>
  </si>
  <si>
    <t>red led.gmbl 21-Sep-10 23:23:21 .</t>
  </si>
  <si>
    <t>red led.gmbl 21-Sep-10 23:15:13 .</t>
  </si>
  <si>
    <t>red led.gmbl 21-Sep-10 22:42:33 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</si>
</sst>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1" fontId="0" fillId="0" borderId="0" xfId="0" applyNumberForma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5" fillId="2" borderId="32" xfId="0" applyFont="1" applyFill="1" applyBorder="1" applyAlignment="1">
      <alignment wrapText="1"/>
    </xf>
    <xf numFmtId="0" fontId="0" fillId="9" borderId="31" xfId="0" applyFill="1" applyBorder="1" applyAlignment="1">
      <alignment horizontal="center" wrapText="1"/>
    </xf>
    <xf numFmtId="0" fontId="0" fillId="12" borderId="31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4" xfId="0" applyBorder="1" applyAlignment="1">
      <alignment horizontal="center"/>
    </xf>
    <xf numFmtId="0" fontId="0" fillId="0" borderId="38" xfId="0" applyFill="1" applyBorder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0" fontId="3" fillId="2" borderId="25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23" borderId="27" xfId="0" applyFill="1" applyBorder="1" applyAlignment="1">
      <alignment horizontal="center" wrapText="1"/>
    </xf>
    <xf numFmtId="0" fontId="0" fillId="23" borderId="35" xfId="0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37" xfId="0" applyFont="1" applyFill="1" applyBorder="1" applyAlignment="1">
      <alignment wrapText="1"/>
    </xf>
    <xf numFmtId="0" fontId="0" fillId="22" borderId="27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wrapText="1"/>
    </xf>
    <xf numFmtId="0" fontId="0" fillId="21" borderId="27" xfId="0" applyFill="1" applyBorder="1" applyAlignment="1">
      <alignment horizontal="center" wrapText="1"/>
    </xf>
    <xf numFmtId="0" fontId="0" fillId="21" borderId="29" xfId="0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0" fillId="20" borderId="29" xfId="0" applyFill="1" applyBorder="1" applyAlignment="1">
      <alignment horizontal="center" wrapText="1"/>
    </xf>
    <xf numFmtId="0" fontId="0" fillId="19" borderId="27" xfId="0" applyFill="1" applyBorder="1" applyAlignment="1">
      <alignment horizontal="center" wrapText="1"/>
    </xf>
    <xf numFmtId="0" fontId="0" fillId="19" borderId="29" xfId="0" applyFill="1" applyBorder="1" applyAlignment="1">
      <alignment horizontal="center" wrapText="1"/>
    </xf>
    <xf numFmtId="0" fontId="0" fillId="17" borderId="27" xfId="0" applyFill="1" applyBorder="1" applyAlignment="1">
      <alignment horizontal="center" wrapText="1"/>
    </xf>
    <xf numFmtId="0" fontId="0" fillId="17" borderId="33" xfId="0" applyFill="1" applyBorder="1" applyAlignment="1">
      <alignment horizontal="center" wrapText="1"/>
    </xf>
    <xf numFmtId="0" fontId="0" fillId="17" borderId="29" xfId="0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wrapText="1"/>
    </xf>
    <xf numFmtId="0" fontId="0" fillId="18" borderId="27" xfId="0" applyFill="1" applyBorder="1" applyAlignment="1">
      <alignment horizontal="center" wrapText="1"/>
    </xf>
    <xf numFmtId="0" fontId="0" fillId="18" borderId="29" xfId="0" applyFill="1" applyBorder="1" applyAlignment="1">
      <alignment horizontal="center" wrapText="1"/>
    </xf>
    <xf numFmtId="0" fontId="0" fillId="15" borderId="27" xfId="0" applyFill="1" applyBorder="1" applyAlignment="1">
      <alignment horizontal="center" wrapText="1"/>
    </xf>
    <xf numFmtId="0" fontId="0" fillId="15" borderId="29" xfId="0" applyFill="1" applyBorder="1" applyAlignment="1">
      <alignment horizontal="center" wrapText="1"/>
    </xf>
    <xf numFmtId="0" fontId="0" fillId="16" borderId="27" xfId="0" applyFill="1" applyBorder="1" applyAlignment="1">
      <alignment horizontal="center" wrapText="1"/>
    </xf>
    <xf numFmtId="0" fontId="0" fillId="16" borderId="29" xfId="0" applyFill="1" applyBorder="1" applyAlignment="1">
      <alignment horizontal="center" wrapText="1"/>
    </xf>
    <xf numFmtId="0" fontId="0" fillId="14" borderId="27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3" borderId="27" xfId="0" applyFill="1" applyBorder="1" applyAlignment="1">
      <alignment horizontal="center" wrapText="1"/>
    </xf>
    <xf numFmtId="0" fontId="0" fillId="13" borderId="33" xfId="0" applyFill="1" applyBorder="1" applyAlignment="1">
      <alignment horizontal="center" wrapText="1"/>
    </xf>
    <xf numFmtId="0" fontId="0" fillId="13" borderId="29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9" borderId="27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10" borderId="27" xfId="0" applyFill="1" applyBorder="1" applyAlignment="1">
      <alignment horizontal="center" wrapText="1"/>
    </xf>
    <xf numFmtId="0" fontId="0" fillId="10" borderId="29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alldata!$C$17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87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xVal>
            <c:numRef>
              <c:f>alldata!$D$20:$D$27</c:f>
              <c:numCache>
                <c:formatCode>0.000</c:formatCode>
                <c:ptCount val="8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alldata!$F$20:$F$27</c:f>
              <c:numCache>
                <c:formatCode>0.000</c:formatCode>
                <c:ptCount val="8"/>
                <c:pt idx="0">
                  <c:v>4.7908149821160162</c:v>
                </c:pt>
                <c:pt idx="1">
                  <c:v>2.9666647279204885</c:v>
                </c:pt>
                <c:pt idx="2">
                  <c:v>2.8440858203153474</c:v>
                </c:pt>
                <c:pt idx="3">
                  <c:v>2.9674391870056338</c:v>
                </c:pt>
                <c:pt idx="4">
                  <c:v>1.701853924447106</c:v>
                </c:pt>
                <c:pt idx="5">
                  <c:v>4.7343723037840499</c:v>
                </c:pt>
                <c:pt idx="6">
                  <c:v>2.7540138372043028</c:v>
                </c:pt>
              </c:numCache>
            </c:numRef>
          </c:yVal>
        </c:ser>
        <c:ser>
          <c:idx val="1"/>
          <c:order val="1"/>
          <c:tx>
            <c:strRef>
              <c:f>alldata!$G$17</c:f>
              <c:strCache>
                <c:ptCount val="1"/>
                <c:pt idx="0">
                  <c:v>Literatuur (Zhou &amp; Cloninger)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409"/>
                  <c:y val="0.54875025225589014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alldata!$H$20:$H$24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alldata!$J$20:$J$24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172017536"/>
        <c:axId val="172019712"/>
      </c:scatterChart>
      <c:valAx>
        <c:axId val="172017536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72019712"/>
        <c:crosses val="autoZero"/>
        <c:crossBetween val="midCat"/>
      </c:valAx>
      <c:valAx>
        <c:axId val="172019712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17201753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</c:numCache>
            </c:numRef>
          </c:xVal>
          <c:yVal>
            <c:numRef>
              <c:f>blue!$E$7:$E$5000</c:f>
              <c:numCache>
                <c:formatCode>General</c:formatCode>
                <c:ptCount val="4994"/>
                <c:pt idx="0">
                  <c:v>6.2271118164099999</c:v>
                </c:pt>
                <c:pt idx="1">
                  <c:v>4.95849609375</c:v>
                </c:pt>
                <c:pt idx="2">
                  <c:v>4.7970581054699997</c:v>
                </c:pt>
                <c:pt idx="3">
                  <c:v>4.6853637695300003</c:v>
                </c:pt>
                <c:pt idx="4">
                  <c:v>4.6029663085900001</c:v>
                </c:pt>
                <c:pt idx="5">
                  <c:v>4.5370483398400001</c:v>
                </c:pt>
                <c:pt idx="6">
                  <c:v>4.4778442382800003</c:v>
                </c:pt>
                <c:pt idx="7">
                  <c:v>4.4281005859400002</c:v>
                </c:pt>
                <c:pt idx="8">
                  <c:v>4.384765625</c:v>
                </c:pt>
                <c:pt idx="9">
                  <c:v>4.3444824218799996</c:v>
                </c:pt>
                <c:pt idx="10">
                  <c:v>4.3081665039099999</c:v>
                </c:pt>
                <c:pt idx="11">
                  <c:v>4.2779541015599998</c:v>
                </c:pt>
                <c:pt idx="12">
                  <c:v>4.2446899414099999</c:v>
                </c:pt>
                <c:pt idx="13">
                  <c:v>4.2175292968799996</c:v>
                </c:pt>
                <c:pt idx="14">
                  <c:v>4.1915893554699997</c:v>
                </c:pt>
                <c:pt idx="15">
                  <c:v>4.1644287109400002</c:v>
                </c:pt>
                <c:pt idx="16">
                  <c:v>4.1409301757800003</c:v>
                </c:pt>
                <c:pt idx="17">
                  <c:v>4.1195678710900001</c:v>
                </c:pt>
                <c:pt idx="18">
                  <c:v>4.0982055664099999</c:v>
                </c:pt>
                <c:pt idx="19">
                  <c:v>4.0759277343799996</c:v>
                </c:pt>
                <c:pt idx="20">
                  <c:v>4.0570068359400002</c:v>
                </c:pt>
                <c:pt idx="21">
                  <c:v>4.0362548828099998</c:v>
                </c:pt>
                <c:pt idx="22">
                  <c:v>4.0188598632800003</c:v>
                </c:pt>
                <c:pt idx="23">
                  <c:v>4.00146484375</c:v>
                </c:pt>
                <c:pt idx="24">
                  <c:v>3.984375</c:v>
                </c:pt>
                <c:pt idx="25">
                  <c:v>3.9669799804700001</c:v>
                </c:pt>
                <c:pt idx="26">
                  <c:v>3.9508056640600002</c:v>
                </c:pt>
                <c:pt idx="27">
                  <c:v>3.9358520507799999</c:v>
                </c:pt>
                <c:pt idx="28">
                  <c:v>3.9190673828100002</c:v>
                </c:pt>
                <c:pt idx="29">
                  <c:v>3.9035034179700001</c:v>
                </c:pt>
                <c:pt idx="30">
                  <c:v>3.88916015625</c:v>
                </c:pt>
                <c:pt idx="31">
                  <c:v>3.8729858398400001</c:v>
                </c:pt>
                <c:pt idx="32">
                  <c:v>3.8604736328100002</c:v>
                </c:pt>
                <c:pt idx="33">
                  <c:v>3.84643554688</c:v>
                </c:pt>
                <c:pt idx="34">
                  <c:v>3.8336181640600002</c:v>
                </c:pt>
                <c:pt idx="35">
                  <c:v>3.8198852539099999</c:v>
                </c:pt>
                <c:pt idx="36">
                  <c:v>3.8088989257799999</c:v>
                </c:pt>
                <c:pt idx="37">
                  <c:v>3.7939453125</c:v>
                </c:pt>
                <c:pt idx="38">
                  <c:v>3.78295898438</c:v>
                </c:pt>
                <c:pt idx="39">
                  <c:v>3.7689208984399998</c:v>
                </c:pt>
                <c:pt idx="40">
                  <c:v>3.7576293945299999</c:v>
                </c:pt>
                <c:pt idx="41">
                  <c:v>3.7466430664099999</c:v>
                </c:pt>
                <c:pt idx="42">
                  <c:v>3.7356567382799999</c:v>
                </c:pt>
                <c:pt idx="43">
                  <c:v>3.7222290039099999</c:v>
                </c:pt>
                <c:pt idx="44">
                  <c:v>3.7109375</c:v>
                </c:pt>
                <c:pt idx="45">
                  <c:v>3.7005615234399998</c:v>
                </c:pt>
                <c:pt idx="46">
                  <c:v>3.6895751953100002</c:v>
                </c:pt>
                <c:pt idx="47">
                  <c:v>3.67797851563</c:v>
                </c:pt>
                <c:pt idx="48">
                  <c:v>3.66821289063</c:v>
                </c:pt>
                <c:pt idx="49">
                  <c:v>3.6590576171899998</c:v>
                </c:pt>
                <c:pt idx="50">
                  <c:v>3.6480712890600002</c:v>
                </c:pt>
                <c:pt idx="51">
                  <c:v>3.6386108398400001</c:v>
                </c:pt>
                <c:pt idx="52">
                  <c:v>3.6288452148400001</c:v>
                </c:pt>
                <c:pt idx="53">
                  <c:v>3.6175537109399998</c:v>
                </c:pt>
                <c:pt idx="54">
                  <c:v>3.60961914063</c:v>
                </c:pt>
                <c:pt idx="55">
                  <c:v>3.6004638671899998</c:v>
                </c:pt>
                <c:pt idx="56">
                  <c:v>3.5906982421899998</c:v>
                </c:pt>
                <c:pt idx="57">
                  <c:v>3.58154296875</c:v>
                </c:pt>
                <c:pt idx="58">
                  <c:v>3.5726928710900001</c:v>
                </c:pt>
                <c:pt idx="59">
                  <c:v>3.5647583007799999</c:v>
                </c:pt>
                <c:pt idx="60">
                  <c:v>3.5556030273400001</c:v>
                </c:pt>
                <c:pt idx="61">
                  <c:v>3.5479736328100002</c:v>
                </c:pt>
                <c:pt idx="62">
                  <c:v>3.5400390625</c:v>
                </c:pt>
                <c:pt idx="63">
                  <c:v>3.5305786132799999</c:v>
                </c:pt>
                <c:pt idx="64">
                  <c:v>3.5226440429700001</c:v>
                </c:pt>
                <c:pt idx="65">
                  <c:v>3.5140991210900001</c:v>
                </c:pt>
                <c:pt idx="66">
                  <c:v>3.5076904296899998</c:v>
                </c:pt>
                <c:pt idx="67">
                  <c:v>3.4979248046899998</c:v>
                </c:pt>
                <c:pt idx="68">
                  <c:v>3.4915161132799999</c:v>
                </c:pt>
                <c:pt idx="69">
                  <c:v>3.4829711914099999</c:v>
                </c:pt>
                <c:pt idx="70">
                  <c:v>3.4771728515600002</c:v>
                </c:pt>
                <c:pt idx="71">
                  <c:v>3.4701538085900001</c:v>
                </c:pt>
                <c:pt idx="72">
                  <c:v>3.4616088867200001</c:v>
                </c:pt>
                <c:pt idx="73">
                  <c:v>3.4564208984399998</c:v>
                </c:pt>
                <c:pt idx="74">
                  <c:v>3.4469604492200001</c:v>
                </c:pt>
                <c:pt idx="75">
                  <c:v>3.4408569335900001</c:v>
                </c:pt>
                <c:pt idx="76">
                  <c:v>3.4332275390600002</c:v>
                </c:pt>
                <c:pt idx="77">
                  <c:v>3.4262084960900001</c:v>
                </c:pt>
                <c:pt idx="78">
                  <c:v>3.4201049804700001</c:v>
                </c:pt>
                <c:pt idx="79">
                  <c:v>3.41552734375</c:v>
                </c:pt>
                <c:pt idx="80">
                  <c:v>3.4085083007799999</c:v>
                </c:pt>
                <c:pt idx="81">
                  <c:v>3.4002685546899998</c:v>
                </c:pt>
                <c:pt idx="82">
                  <c:v>3.3950805664099999</c:v>
                </c:pt>
                <c:pt idx="83">
                  <c:v>3.3889770507799999</c:v>
                </c:pt>
                <c:pt idx="84">
                  <c:v>3.3831787109399998</c:v>
                </c:pt>
                <c:pt idx="85">
                  <c:v>3.37890625</c:v>
                </c:pt>
                <c:pt idx="86">
                  <c:v>3.3724975585900001</c:v>
                </c:pt>
                <c:pt idx="87">
                  <c:v>3.3642578125</c:v>
                </c:pt>
                <c:pt idx="88">
                  <c:v>3.3596801757799999</c:v>
                </c:pt>
                <c:pt idx="89">
                  <c:v>3.3535766601599999</c:v>
                </c:pt>
                <c:pt idx="90">
                  <c:v>3.34838867188</c:v>
                </c:pt>
                <c:pt idx="91">
                  <c:v>3.3419799804700001</c:v>
                </c:pt>
                <c:pt idx="92">
                  <c:v>3.3380126953100002</c:v>
                </c:pt>
                <c:pt idx="93">
                  <c:v>3.3328247070299999</c:v>
                </c:pt>
                <c:pt idx="94">
                  <c:v>3.3270263671899998</c:v>
                </c:pt>
                <c:pt idx="95">
                  <c:v>3.3224487304700001</c:v>
                </c:pt>
                <c:pt idx="96">
                  <c:v>3.31665039063</c:v>
                </c:pt>
                <c:pt idx="97">
                  <c:v>3.3114624023400001</c:v>
                </c:pt>
                <c:pt idx="98">
                  <c:v>3.3062744140600002</c:v>
                </c:pt>
                <c:pt idx="99">
                  <c:v>3.3016967773400001</c:v>
                </c:pt>
                <c:pt idx="100">
                  <c:v>3.2965087890600002</c:v>
                </c:pt>
                <c:pt idx="101">
                  <c:v>3.2916259765600002</c:v>
                </c:pt>
                <c:pt idx="102">
                  <c:v>3.2864379882799999</c:v>
                </c:pt>
                <c:pt idx="103">
                  <c:v>3.2818603515600002</c:v>
                </c:pt>
                <c:pt idx="104">
                  <c:v>3.2778930664099999</c:v>
                </c:pt>
                <c:pt idx="105">
                  <c:v>3.27270507813</c:v>
                </c:pt>
                <c:pt idx="106">
                  <c:v>3.2693481445299999</c:v>
                </c:pt>
                <c:pt idx="107">
                  <c:v>3.26538085938</c:v>
                </c:pt>
                <c:pt idx="108">
                  <c:v>3.2601928710900001</c:v>
                </c:pt>
                <c:pt idx="109">
                  <c:v>3.2553100585900001</c:v>
                </c:pt>
                <c:pt idx="110">
                  <c:v>3.2501220703100002</c:v>
                </c:pt>
                <c:pt idx="111">
                  <c:v>3.2455444335900001</c:v>
                </c:pt>
                <c:pt idx="112">
                  <c:v>3.24340820313</c:v>
                </c:pt>
                <c:pt idx="113">
                  <c:v>3.2394409179700001</c:v>
                </c:pt>
                <c:pt idx="114">
                  <c:v>3.2351684570299999</c:v>
                </c:pt>
                <c:pt idx="115">
                  <c:v>3.23120117188</c:v>
                </c:pt>
                <c:pt idx="116">
                  <c:v>3.2284545898400001</c:v>
                </c:pt>
                <c:pt idx="117">
                  <c:v>3.22265625</c:v>
                </c:pt>
                <c:pt idx="118">
                  <c:v>3.21899414063</c:v>
                </c:pt>
                <c:pt idx="119">
                  <c:v>3.2150268554700001</c:v>
                </c:pt>
                <c:pt idx="120">
                  <c:v>3.2122802734399998</c:v>
                </c:pt>
                <c:pt idx="121">
                  <c:v>3.2077026367200001</c:v>
                </c:pt>
                <c:pt idx="122">
                  <c:v>3.2046508789099999</c:v>
                </c:pt>
                <c:pt idx="123">
                  <c:v>3.2012939453100002</c:v>
                </c:pt>
                <c:pt idx="124">
                  <c:v>3.1967163085900001</c:v>
                </c:pt>
                <c:pt idx="125">
                  <c:v>3.1930541992200001</c:v>
                </c:pt>
                <c:pt idx="126">
                  <c:v>3.18969726563</c:v>
                </c:pt>
                <c:pt idx="127">
                  <c:v>3.1875610351599999</c:v>
                </c:pt>
                <c:pt idx="128">
                  <c:v>3.1832885742200001</c:v>
                </c:pt>
                <c:pt idx="129">
                  <c:v>3.1805419921899998</c:v>
                </c:pt>
                <c:pt idx="130">
                  <c:v>3.1765747070299999</c:v>
                </c:pt>
                <c:pt idx="131">
                  <c:v>3.1735229492200001</c:v>
                </c:pt>
                <c:pt idx="132">
                  <c:v>3.1719970703100002</c:v>
                </c:pt>
                <c:pt idx="133">
                  <c:v>3.1668090820299999</c:v>
                </c:pt>
                <c:pt idx="134">
                  <c:v>3.1643676757799999</c:v>
                </c:pt>
                <c:pt idx="135">
                  <c:v>3.16162109375</c:v>
                </c:pt>
                <c:pt idx="136">
                  <c:v>3.1573486328100002</c:v>
                </c:pt>
                <c:pt idx="137">
                  <c:v>3.1558227539099999</c:v>
                </c:pt>
                <c:pt idx="138">
                  <c:v>3.15063476563</c:v>
                </c:pt>
                <c:pt idx="139">
                  <c:v>3.1494140625</c:v>
                </c:pt>
                <c:pt idx="140">
                  <c:v>3.1466674804700001</c:v>
                </c:pt>
                <c:pt idx="141">
                  <c:v>3.1439208984399998</c:v>
                </c:pt>
                <c:pt idx="142">
                  <c:v>3.1405639648400001</c:v>
                </c:pt>
                <c:pt idx="143">
                  <c:v>3.1369018554700001</c:v>
                </c:pt>
                <c:pt idx="144">
                  <c:v>3.13598632813</c:v>
                </c:pt>
                <c:pt idx="145">
                  <c:v>3.13232421875</c:v>
                </c:pt>
                <c:pt idx="146">
                  <c:v>3.1307983398400001</c:v>
                </c:pt>
                <c:pt idx="147">
                  <c:v>3.1259155273400001</c:v>
                </c:pt>
                <c:pt idx="148">
                  <c:v>3.125</c:v>
                </c:pt>
                <c:pt idx="149">
                  <c:v>3.1219482421899998</c:v>
                </c:pt>
                <c:pt idx="150">
                  <c:v>3.1198120117200001</c:v>
                </c:pt>
                <c:pt idx="151">
                  <c:v>3.1173706054700001</c:v>
                </c:pt>
                <c:pt idx="152">
                  <c:v>3.1146240234399998</c:v>
                </c:pt>
                <c:pt idx="153">
                  <c:v>3.11279296875</c:v>
                </c:pt>
                <c:pt idx="154">
                  <c:v>3.1094360351599999</c:v>
                </c:pt>
                <c:pt idx="155">
                  <c:v>3.1076049804700001</c:v>
                </c:pt>
                <c:pt idx="156">
                  <c:v>3.1051635742200001</c:v>
                </c:pt>
                <c:pt idx="157">
                  <c:v>3.10180664063</c:v>
                </c:pt>
                <c:pt idx="158">
                  <c:v>3.0996704101599999</c:v>
                </c:pt>
                <c:pt idx="159">
                  <c:v>3.0978393554700001</c:v>
                </c:pt>
                <c:pt idx="160">
                  <c:v>3.0953979492200001</c:v>
                </c:pt>
                <c:pt idx="161">
                  <c:v>3.0938720703100002</c:v>
                </c:pt>
                <c:pt idx="162">
                  <c:v>3.0908203125</c:v>
                </c:pt>
                <c:pt idx="163">
                  <c:v>3.0892944335900001</c:v>
                </c:pt>
                <c:pt idx="164">
                  <c:v>3.0868530273400001</c:v>
                </c:pt>
                <c:pt idx="165">
                  <c:v>3.0841064453100002</c:v>
                </c:pt>
                <c:pt idx="166">
                  <c:v>3.0841064453100002</c:v>
                </c:pt>
                <c:pt idx="167">
                  <c:v>3.0804443359399998</c:v>
                </c:pt>
                <c:pt idx="168">
                  <c:v>3.0783081054700001</c:v>
                </c:pt>
                <c:pt idx="169">
                  <c:v>3.0764770507799999</c:v>
                </c:pt>
                <c:pt idx="170">
                  <c:v>3.0731201171899998</c:v>
                </c:pt>
                <c:pt idx="171">
                  <c:v>3.0731201171899998</c:v>
                </c:pt>
                <c:pt idx="172">
                  <c:v>3.0694580078100002</c:v>
                </c:pt>
                <c:pt idx="173">
                  <c:v>3.0685424804700001</c:v>
                </c:pt>
                <c:pt idx="174">
                  <c:v>3.0642700195299999</c:v>
                </c:pt>
                <c:pt idx="175">
                  <c:v>3.0633544921899998</c:v>
                </c:pt>
                <c:pt idx="176">
                  <c:v>3.0633544921899998</c:v>
                </c:pt>
                <c:pt idx="177">
                  <c:v>3.0615234375</c:v>
                </c:pt>
                <c:pt idx="178">
                  <c:v>3.0581665039099999</c:v>
                </c:pt>
                <c:pt idx="179">
                  <c:v>3.0575561523400001</c:v>
                </c:pt>
                <c:pt idx="180">
                  <c:v>3.0545043945299999</c:v>
                </c:pt>
                <c:pt idx="181">
                  <c:v>3.05297851563</c:v>
                </c:pt>
                <c:pt idx="182">
                  <c:v>3.0523681640600002</c:v>
                </c:pt>
                <c:pt idx="183">
                  <c:v>3.05053710938</c:v>
                </c:pt>
                <c:pt idx="184">
                  <c:v>3.0477905273400001</c:v>
                </c:pt>
                <c:pt idx="185">
                  <c:v>3.0453491210900001</c:v>
                </c:pt>
                <c:pt idx="186">
                  <c:v>3.0447387695299999</c:v>
                </c:pt>
                <c:pt idx="187">
                  <c:v>3.0426025390600002</c:v>
                </c:pt>
                <c:pt idx="188">
                  <c:v>3.0419921875</c:v>
                </c:pt>
                <c:pt idx="189">
                  <c:v>3.04077148438</c:v>
                </c:pt>
                <c:pt idx="190">
                  <c:v>3.0374145507799999</c:v>
                </c:pt>
                <c:pt idx="191">
                  <c:v>3.0368041992200001</c:v>
                </c:pt>
                <c:pt idx="192">
                  <c:v>3.0337524414099999</c:v>
                </c:pt>
                <c:pt idx="193">
                  <c:v>3.0325317382799999</c:v>
                </c:pt>
                <c:pt idx="194">
                  <c:v>3.0325317382799999</c:v>
                </c:pt>
                <c:pt idx="195">
                  <c:v>3.02978515625</c:v>
                </c:pt>
                <c:pt idx="196">
                  <c:v>3.02856445313</c:v>
                </c:pt>
                <c:pt idx="197">
                  <c:v>3.0270385742200001</c:v>
                </c:pt>
                <c:pt idx="198">
                  <c:v>3.0270385742200001</c:v>
                </c:pt>
                <c:pt idx="199">
                  <c:v>3.0252075195299999</c:v>
                </c:pt>
                <c:pt idx="200">
                  <c:v>3.0218505859399998</c:v>
                </c:pt>
                <c:pt idx="201">
                  <c:v>3.0218505859399998</c:v>
                </c:pt>
                <c:pt idx="202">
                  <c:v>3.0218505859399998</c:v>
                </c:pt>
                <c:pt idx="203">
                  <c:v>3.01879882813</c:v>
                </c:pt>
                <c:pt idx="204">
                  <c:v>3.0166625976599999</c:v>
                </c:pt>
                <c:pt idx="205">
                  <c:v>3.0142211914099999</c:v>
                </c:pt>
                <c:pt idx="206">
                  <c:v>3.0148315429700001</c:v>
                </c:pt>
                <c:pt idx="207">
                  <c:v>3.01147460938</c:v>
                </c:pt>
                <c:pt idx="208">
                  <c:v>3.01147460938</c:v>
                </c:pt>
                <c:pt idx="209">
                  <c:v>3.01025390625</c:v>
                </c:pt>
                <c:pt idx="210">
                  <c:v>3.0084228515600002</c:v>
                </c:pt>
                <c:pt idx="211">
                  <c:v>3.0062866210900001</c:v>
                </c:pt>
                <c:pt idx="212">
                  <c:v>3.00659179688</c:v>
                </c:pt>
                <c:pt idx="213">
                  <c:v>3.0050659179700001</c:v>
                </c:pt>
                <c:pt idx="214">
                  <c:v>3.0026245117200001</c:v>
                </c:pt>
                <c:pt idx="215">
                  <c:v>3.0020141601599999</c:v>
                </c:pt>
                <c:pt idx="216">
                  <c:v>3.0010986328100002</c:v>
                </c:pt>
                <c:pt idx="217">
                  <c:v>2.9998779296899998</c:v>
                </c:pt>
                <c:pt idx="218">
                  <c:v>2.99682617188</c:v>
                </c:pt>
                <c:pt idx="219">
                  <c:v>2.9962158203100002</c:v>
                </c:pt>
                <c:pt idx="220">
                  <c:v>2.9953002929700001</c:v>
                </c:pt>
                <c:pt idx="221">
                  <c:v>2.9962158203100002</c:v>
                </c:pt>
                <c:pt idx="222">
                  <c:v>2.9916381835900001</c:v>
                </c:pt>
                <c:pt idx="223">
                  <c:v>2.9928588867200001</c:v>
                </c:pt>
                <c:pt idx="224">
                  <c:v>2.99072265625</c:v>
                </c:pt>
                <c:pt idx="225">
                  <c:v>2.9901123046899998</c:v>
                </c:pt>
                <c:pt idx="226">
                  <c:v>2.9876708984399998</c:v>
                </c:pt>
                <c:pt idx="227">
                  <c:v>2.9876708984399998</c:v>
                </c:pt>
                <c:pt idx="228">
                  <c:v>2.98583984375</c:v>
                </c:pt>
                <c:pt idx="229">
                  <c:v>2.9843139648400001</c:v>
                </c:pt>
                <c:pt idx="230">
                  <c:v>2.9849243164099999</c:v>
                </c:pt>
                <c:pt idx="231">
                  <c:v>2.9849243164099999</c:v>
                </c:pt>
                <c:pt idx="232">
                  <c:v>2.9837036132799999</c:v>
                </c:pt>
                <c:pt idx="233">
                  <c:v>2.9803466796899998</c:v>
                </c:pt>
                <c:pt idx="234">
                  <c:v>2.9803466796899998</c:v>
                </c:pt>
                <c:pt idx="235">
                  <c:v>2.9803466796899998</c:v>
                </c:pt>
                <c:pt idx="236">
                  <c:v>2.97729492188</c:v>
                </c:pt>
                <c:pt idx="237">
                  <c:v>2.97607421875</c:v>
                </c:pt>
                <c:pt idx="238">
                  <c:v>2.9745483398400001</c:v>
                </c:pt>
                <c:pt idx="239">
                  <c:v>2.9754638671899998</c:v>
                </c:pt>
                <c:pt idx="240">
                  <c:v>2.9739379882799999</c:v>
                </c:pt>
                <c:pt idx="241">
                  <c:v>2.9733276367200001</c:v>
                </c:pt>
                <c:pt idx="242">
                  <c:v>2.9702758789099999</c:v>
                </c:pt>
                <c:pt idx="243">
                  <c:v>2.96997070313</c:v>
                </c:pt>
                <c:pt idx="244">
                  <c:v>2.96997070313</c:v>
                </c:pt>
                <c:pt idx="245">
                  <c:v>2.9681396484399998</c:v>
                </c:pt>
                <c:pt idx="246">
                  <c:v>2.96997070313</c:v>
                </c:pt>
                <c:pt idx="247">
                  <c:v>2.96630859375</c:v>
                </c:pt>
                <c:pt idx="248">
                  <c:v>2.96508789063</c:v>
                </c:pt>
                <c:pt idx="249">
                  <c:v>2.9647827148400001</c:v>
                </c:pt>
                <c:pt idx="250">
                  <c:v>2.9647827148400001</c:v>
                </c:pt>
                <c:pt idx="251">
                  <c:v>2.9635620117200001</c:v>
                </c:pt>
                <c:pt idx="252">
                  <c:v>2.9623413085900001</c:v>
                </c:pt>
                <c:pt idx="253">
                  <c:v>2.9629516601599999</c:v>
                </c:pt>
                <c:pt idx="254">
                  <c:v>2.9595947265600002</c:v>
                </c:pt>
                <c:pt idx="255">
                  <c:v>2.9595947265600002</c:v>
                </c:pt>
                <c:pt idx="256">
                  <c:v>2.958984375</c:v>
                </c:pt>
                <c:pt idx="257">
                  <c:v>2.9583740234399998</c:v>
                </c:pt>
                <c:pt idx="258">
                  <c:v>2.9547119140600002</c:v>
                </c:pt>
                <c:pt idx="259">
                  <c:v>2.9571533203100002</c:v>
                </c:pt>
                <c:pt idx="260">
                  <c:v>2.9544067382799999</c:v>
                </c:pt>
                <c:pt idx="261">
                  <c:v>2.9544067382799999</c:v>
                </c:pt>
                <c:pt idx="262">
                  <c:v>2.9537963867200001</c:v>
                </c:pt>
                <c:pt idx="263">
                  <c:v>2.9544067382799999</c:v>
                </c:pt>
                <c:pt idx="264">
                  <c:v>2.9507446289099999</c:v>
                </c:pt>
                <c:pt idx="265">
                  <c:v>2.9519653320299999</c:v>
                </c:pt>
                <c:pt idx="266">
                  <c:v>2.9495239257799999</c:v>
                </c:pt>
                <c:pt idx="267">
                  <c:v>2.94921875</c:v>
                </c:pt>
                <c:pt idx="268">
                  <c:v>2.9495239257799999</c:v>
                </c:pt>
                <c:pt idx="269">
                  <c:v>2.9473876953100002</c:v>
                </c:pt>
                <c:pt idx="270">
                  <c:v>2.94677734375</c:v>
                </c:pt>
                <c:pt idx="271">
                  <c:v>2.94677734375</c:v>
                </c:pt>
                <c:pt idx="272">
                  <c:v>2.9449462890600002</c:v>
                </c:pt>
                <c:pt idx="273">
                  <c:v>2.9443359375</c:v>
                </c:pt>
                <c:pt idx="274">
                  <c:v>2.9440307617200001</c:v>
                </c:pt>
                <c:pt idx="275">
                  <c:v>2.9434204101599999</c:v>
                </c:pt>
                <c:pt idx="276">
                  <c:v>2.9428100585900001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</c:numCache>
            </c:numRef>
          </c:xVal>
          <c:yVal>
            <c:numRef>
              <c:f>blue!$F$7:$F$5000</c:f>
              <c:numCache>
                <c:formatCode>General</c:formatCode>
                <c:ptCount val="4994"/>
                <c:pt idx="0">
                  <c:v>4.7313707848302906</c:v>
                </c:pt>
                <c:pt idx="1">
                  <c:v>4.6984290358889833</c:v>
                </c:pt>
                <c:pt idx="2">
                  <c:v>4.6661105191463932</c:v>
                </c:pt>
                <c:pt idx="3">
                  <c:v>4.634403443531574</c:v>
                </c:pt>
                <c:pt idx="4">
                  <c:v>4.6032962410572074</c:v>
                </c:pt>
                <c:pt idx="5">
                  <c:v>4.5727775625931653</c:v>
                </c:pt>
                <c:pt idx="6">
                  <c:v>4.5428362737205683</c:v>
                </c:pt>
                <c:pt idx="7">
                  <c:v>4.5134614506805004</c:v>
                </c:pt>
                <c:pt idx="8">
                  <c:v>4.4846423763829417</c:v>
                </c:pt>
                <c:pt idx="9">
                  <c:v>4.4563685364917189</c:v>
                </c:pt>
                <c:pt idx="10">
                  <c:v>4.4286296155988367</c:v>
                </c:pt>
                <c:pt idx="11">
                  <c:v>4.4014154934556782</c:v>
                </c:pt>
                <c:pt idx="12">
                  <c:v>4.3747162412759852</c:v>
                </c:pt>
                <c:pt idx="13">
                  <c:v>4.3485221181232427</c:v>
                </c:pt>
                <c:pt idx="14">
                  <c:v>4.3228235673517679</c:v>
                </c:pt>
                <c:pt idx="15">
                  <c:v>4.2976112131155775</c:v>
                </c:pt>
                <c:pt idx="16">
                  <c:v>4.2728758569569631</c:v>
                </c:pt>
                <c:pt idx="17">
                  <c:v>4.2486084744457804</c:v>
                </c:pt>
                <c:pt idx="18">
                  <c:v>4.2248002118827319</c:v>
                </c:pt>
                <c:pt idx="19">
                  <c:v>4.2014423830779384</c:v>
                </c:pt>
                <c:pt idx="20">
                  <c:v>4.178526466177372</c:v>
                </c:pt>
                <c:pt idx="21">
                  <c:v>4.1560441005497557</c:v>
                </c:pt>
                <c:pt idx="22">
                  <c:v>4.1339870837445183</c:v>
                </c:pt>
                <c:pt idx="23">
                  <c:v>4.1123473684949801</c:v>
                </c:pt>
                <c:pt idx="24">
                  <c:v>4.0911170597786128</c:v>
                </c:pt>
                <c:pt idx="25">
                  <c:v>4.0702884119444152</c:v>
                </c:pt>
                <c:pt idx="26">
                  <c:v>4.0498538258829893</c:v>
                </c:pt>
                <c:pt idx="27">
                  <c:v>4.0298058462505164</c:v>
                </c:pt>
                <c:pt idx="28">
                  <c:v>4.0101371587561134</c:v>
                </c:pt>
                <c:pt idx="29">
                  <c:v>3.990840587489505</c:v>
                </c:pt>
                <c:pt idx="30">
                  <c:v>3.9719090922996036</c:v>
                </c:pt>
                <c:pt idx="31">
                  <c:v>3.9533357662329278</c:v>
                </c:pt>
                <c:pt idx="32">
                  <c:v>3.935113833010107</c:v>
                </c:pt>
                <c:pt idx="33">
                  <c:v>3.9172366445504405</c:v>
                </c:pt>
                <c:pt idx="34">
                  <c:v>3.8996976785529784</c:v>
                </c:pt>
                <c:pt idx="35">
                  <c:v>3.8824905361135587</c:v>
                </c:pt>
                <c:pt idx="36">
                  <c:v>3.8656089393872253</c:v>
                </c:pt>
                <c:pt idx="37">
                  <c:v>3.8490467293040216</c:v>
                </c:pt>
                <c:pt idx="38">
                  <c:v>3.8327978633187336</c:v>
                </c:pt>
                <c:pt idx="39">
                  <c:v>3.8168564132034919</c:v>
                </c:pt>
                <c:pt idx="40">
                  <c:v>3.8012165628907728</c:v>
                </c:pt>
                <c:pt idx="41">
                  <c:v>3.7858726063484598</c:v>
                </c:pt>
                <c:pt idx="42">
                  <c:v>3.7708189454953769</c:v>
                </c:pt>
                <c:pt idx="43">
                  <c:v>3.756050088164415</c:v>
                </c:pt>
                <c:pt idx="44">
                  <c:v>3.7415606460959303</c:v>
                </c:pt>
                <c:pt idx="45">
                  <c:v>3.7273453329693678</c:v>
                </c:pt>
                <c:pt idx="46">
                  <c:v>3.7133989624798156</c:v>
                </c:pt>
                <c:pt idx="47">
                  <c:v>3.6997164464431593</c:v>
                </c:pt>
                <c:pt idx="48">
                  <c:v>3.6862927929373184</c:v>
                </c:pt>
                <c:pt idx="49">
                  <c:v>3.6731231044859252</c:v>
                </c:pt>
                <c:pt idx="50">
                  <c:v>3.6602025762689991</c:v>
                </c:pt>
                <c:pt idx="51">
                  <c:v>3.6475264943677033</c:v>
                </c:pt>
                <c:pt idx="52">
                  <c:v>3.6350902340469542</c:v>
                </c:pt>
                <c:pt idx="53">
                  <c:v>3.6228892580790082</c:v>
                </c:pt>
                <c:pt idx="54">
                  <c:v>3.6109191150529201</c:v>
                </c:pt>
                <c:pt idx="55">
                  <c:v>3.5991754377967204</c:v>
                </c:pt>
                <c:pt idx="56">
                  <c:v>3.5876539417615221</c:v>
                </c:pt>
                <c:pt idx="57">
                  <c:v>3.5763504234382211</c:v>
                </c:pt>
                <c:pt idx="58">
                  <c:v>3.5652607588653682</c:v>
                </c:pt>
                <c:pt idx="59">
                  <c:v>3.5543809021032668</c:v>
                </c:pt>
                <c:pt idx="60">
                  <c:v>3.5437068837388463</c:v>
                </c:pt>
                <c:pt idx="61">
                  <c:v>3.533234809476633</c:v>
                </c:pt>
                <c:pt idx="62">
                  <c:v>3.522960858697826</c:v>
                </c:pt>
                <c:pt idx="63">
                  <c:v>3.5128812830484355</c:v>
                </c:pt>
                <c:pt idx="64">
                  <c:v>3.5029924051087225</c:v>
                </c:pt>
                <c:pt idx="65">
                  <c:v>3.4932906170325202</c:v>
                </c:pt>
                <c:pt idx="66">
                  <c:v>3.4837723792140016</c:v>
                </c:pt>
                <c:pt idx="67">
                  <c:v>3.4744342190312181</c:v>
                </c:pt>
                <c:pt idx="68">
                  <c:v>3.4652727295611983</c:v>
                </c:pt>
                <c:pt idx="69">
                  <c:v>3.4562845683209629</c:v>
                </c:pt>
                <c:pt idx="70">
                  <c:v>3.4474664560810364</c:v>
                </c:pt>
                <c:pt idx="71">
                  <c:v>3.4388151756521057</c:v>
                </c:pt>
                <c:pt idx="72">
                  <c:v>3.4303275706961447</c:v>
                </c:pt>
                <c:pt idx="73">
                  <c:v>3.4220005446060058</c:v>
                </c:pt>
                <c:pt idx="74">
                  <c:v>3.4138310593596461</c:v>
                </c:pt>
                <c:pt idx="75">
                  <c:v>3.4058161343974671</c:v>
                </c:pt>
                <c:pt idx="76">
                  <c:v>3.3979528455642964</c:v>
                </c:pt>
                <c:pt idx="77">
                  <c:v>3.3902383240274272</c:v>
                </c:pt>
                <c:pt idx="78">
                  <c:v>3.3826697552164764</c:v>
                </c:pt>
                <c:pt idx="79">
                  <c:v>3.3752443778242895</c:v>
                </c:pt>
                <c:pt idx="80">
                  <c:v>3.3679594827852366</c:v>
                </c:pt>
                <c:pt idx="81">
                  <c:v>3.3608124122741074</c:v>
                </c:pt>
                <c:pt idx="82">
                  <c:v>3.3538005587626598</c:v>
                </c:pt>
                <c:pt idx="83">
                  <c:v>3.3469213640548108</c:v>
                </c:pt>
                <c:pt idx="84">
                  <c:v>3.3401723183412884</c:v>
                </c:pt>
                <c:pt idx="85">
                  <c:v>3.3335509593087176</c:v>
                </c:pt>
                <c:pt idx="86">
                  <c:v>3.3270548712285453</c:v>
                </c:pt>
                <c:pt idx="87">
                  <c:v>3.3206816840643372</c:v>
                </c:pt>
                <c:pt idx="88">
                  <c:v>3.3144290726304804</c:v>
                </c:pt>
                <c:pt idx="89">
                  <c:v>3.3082947557318461</c:v>
                </c:pt>
                <c:pt idx="90">
                  <c:v>3.3022764953208004</c:v>
                </c:pt>
                <c:pt idx="91">
                  <c:v>3.2963720957027633</c:v>
                </c:pt>
                <c:pt idx="92">
                  <c:v>3.2905794027237798</c:v>
                </c:pt>
                <c:pt idx="93">
                  <c:v>3.2848963029744795</c:v>
                </c:pt>
                <c:pt idx="94">
                  <c:v>3.2793207230398775</c:v>
                </c:pt>
                <c:pt idx="95">
                  <c:v>3.2738506287321907</c:v>
                </c:pt>
                <c:pt idx="96">
                  <c:v>3.2684840243391307</c:v>
                </c:pt>
                <c:pt idx="97">
                  <c:v>3.2632189519154804</c:v>
                </c:pt>
                <c:pt idx="98">
                  <c:v>3.2580534905586389</c:v>
                </c:pt>
                <c:pt idx="99">
                  <c:v>3.2529857556987749</c:v>
                </c:pt>
                <c:pt idx="100">
                  <c:v>3.2480138984298579</c:v>
                </c:pt>
                <c:pt idx="101">
                  <c:v>3.2431361048255449</c:v>
                </c:pt>
                <c:pt idx="102">
                  <c:v>3.2383505952688707</c:v>
                </c:pt>
                <c:pt idx="103">
                  <c:v>3.2336556238205292</c:v>
                </c:pt>
                <c:pt idx="104">
                  <c:v>3.2290494775728642</c:v>
                </c:pt>
                <c:pt idx="105">
                  <c:v>3.2245304760168834</c:v>
                </c:pt>
                <c:pt idx="106">
                  <c:v>3.2200969704457267</c:v>
                </c:pt>
                <c:pt idx="107">
                  <c:v>3.2157473433446295</c:v>
                </c:pt>
                <c:pt idx="108">
                  <c:v>3.2114800077931891</c:v>
                </c:pt>
                <c:pt idx="109">
                  <c:v>3.2072934069020542</c:v>
                </c:pt>
                <c:pt idx="110">
                  <c:v>3.2031860132368637</c:v>
                </c:pt>
                <c:pt idx="111">
                  <c:v>3.1991563282537974</c:v>
                </c:pt>
                <c:pt idx="112">
                  <c:v>3.1952028817676403</c:v>
                </c:pt>
                <c:pt idx="113">
                  <c:v>3.1913242314077981</c:v>
                </c:pt>
                <c:pt idx="114">
                  <c:v>3.1875189620852891</c:v>
                </c:pt>
                <c:pt idx="115">
                  <c:v>3.1837856854904247</c:v>
                </c:pt>
                <c:pt idx="116">
                  <c:v>3.1801230395791271</c:v>
                </c:pt>
                <c:pt idx="117">
                  <c:v>3.1765296880695977</c:v>
                </c:pt>
                <c:pt idx="118">
                  <c:v>3.173004319967978</c:v>
                </c:pt>
                <c:pt idx="119">
                  <c:v>3.1695456490832701</c:v>
                </c:pt>
                <c:pt idx="120">
                  <c:v>3.16615241355204</c:v>
                </c:pt>
                <c:pt idx="121">
                  <c:v>3.1628233753904915</c:v>
                </c:pt>
                <c:pt idx="122">
                  <c:v>3.1595573200364027</c:v>
                </c:pt>
                <c:pt idx="123">
                  <c:v>3.1563530559002979</c:v>
                </c:pt>
                <c:pt idx="124">
                  <c:v>3.1532094139424687</c:v>
                </c:pt>
                <c:pt idx="125">
                  <c:v>3.1501252472404166</c:v>
                </c:pt>
                <c:pt idx="126">
                  <c:v>3.1470994305650253</c:v>
                </c:pt>
                <c:pt idx="127">
                  <c:v>3.1441308599811335</c:v>
                </c:pt>
                <c:pt idx="128">
                  <c:v>3.1412184524390701</c:v>
                </c:pt>
                <c:pt idx="129">
                  <c:v>3.1383611453744265</c:v>
                </c:pt>
                <c:pt idx="130">
                  <c:v>3.1355578963308766</c:v>
                </c:pt>
                <c:pt idx="131">
                  <c:v>3.1328076825744589</c:v>
                </c:pt>
                <c:pt idx="132">
                  <c:v>3.130109500715637</c:v>
                </c:pt>
                <c:pt idx="133">
                  <c:v>3.1274623663531247</c:v>
                </c:pt>
                <c:pt idx="134">
                  <c:v>3.1248653137096509</c:v>
                </c:pt>
                <c:pt idx="135">
                  <c:v>3.1223173952750654</c:v>
                </c:pt>
                <c:pt idx="136">
                  <c:v>3.119817681470002</c:v>
                </c:pt>
                <c:pt idx="137">
                  <c:v>3.1173652603019253</c:v>
                </c:pt>
                <c:pt idx="138">
                  <c:v>3.1149592370281143</c:v>
                </c:pt>
                <c:pt idx="139">
                  <c:v>3.1125987338380559</c:v>
                </c:pt>
                <c:pt idx="140">
                  <c:v>3.1102828895286443</c:v>
                </c:pt>
                <c:pt idx="141">
                  <c:v>3.1080108591859377</c:v>
                </c:pt>
                <c:pt idx="142">
                  <c:v>3.1057818138852347</c:v>
                </c:pt>
                <c:pt idx="143">
                  <c:v>3.1035949403843675</c:v>
                </c:pt>
                <c:pt idx="144">
                  <c:v>3.101449440823175</c:v>
                </c:pt>
                <c:pt idx="145">
                  <c:v>3.0993445324402886</c:v>
                </c:pt>
                <c:pt idx="146">
                  <c:v>3.0972794472835012</c:v>
                </c:pt>
                <c:pt idx="147">
                  <c:v>3.0952534319259808</c:v>
                </c:pt>
                <c:pt idx="148">
                  <c:v>3.0932657471988247</c:v>
                </c:pt>
                <c:pt idx="149">
                  <c:v>3.0913156679175624</c:v>
                </c:pt>
                <c:pt idx="150">
                  <c:v>3.0894024826141693</c:v>
                </c:pt>
                <c:pt idx="151">
                  <c:v>3.0875254932845193</c:v>
                </c:pt>
                <c:pt idx="152">
                  <c:v>3.0856840151301146</c:v>
                </c:pt>
                <c:pt idx="153">
                  <c:v>3.0838773763050278</c:v>
                </c:pt>
                <c:pt idx="154">
                  <c:v>3.082104917677416</c:v>
                </c:pt>
                <c:pt idx="155">
                  <c:v>3.0803659925856346</c:v>
                </c:pt>
                <c:pt idx="156">
                  <c:v>3.0786599665992744</c:v>
                </c:pt>
                <c:pt idx="157">
                  <c:v>3.0769862172939537</c:v>
                </c:pt>
                <c:pt idx="158">
                  <c:v>3.0753441340210173</c:v>
                </c:pt>
                <c:pt idx="159">
                  <c:v>3.0737331176818787</c:v>
                </c:pt>
                <c:pt idx="160">
                  <c:v>3.0721525805153576</c:v>
                </c:pt>
                <c:pt idx="161">
                  <c:v>3.0706019458802016</c:v>
                </c:pt>
                <c:pt idx="162">
                  <c:v>3.069080648041997</c:v>
                </c:pt>
                <c:pt idx="163">
                  <c:v>3.0675881319723484</c:v>
                </c:pt>
                <c:pt idx="164">
                  <c:v>3.0661238531435129</c:v>
                </c:pt>
                <c:pt idx="165">
                  <c:v>3.0646872773271783</c:v>
                </c:pt>
                <c:pt idx="166">
                  <c:v>3.0632778804048253</c:v>
                </c:pt>
                <c:pt idx="167">
                  <c:v>3.0618951481737993</c:v>
                </c:pt>
                <c:pt idx="168">
                  <c:v>3.0605385761572945</c:v>
                </c:pt>
                <c:pt idx="169">
                  <c:v>3.0592076694252781</c:v>
                </c:pt>
                <c:pt idx="170">
                  <c:v>3.0579019424113603</c:v>
                </c:pt>
                <c:pt idx="171">
                  <c:v>3.0566209187333628</c:v>
                </c:pt>
                <c:pt idx="172">
                  <c:v>3.0553641310242123</c:v>
                </c:pt>
                <c:pt idx="173">
                  <c:v>3.0541311207590152</c:v>
                </c:pt>
                <c:pt idx="174">
                  <c:v>3.0529214380856109</c:v>
                </c:pt>
                <c:pt idx="175">
                  <c:v>3.0517346416648903</c:v>
                </c:pt>
                <c:pt idx="176">
                  <c:v>3.0505702985074943</c:v>
                </c:pt>
                <c:pt idx="177">
                  <c:v>3.0494279838138096</c:v>
                </c:pt>
                <c:pt idx="178">
                  <c:v>3.0483072808231761</c:v>
                </c:pt>
                <c:pt idx="179">
                  <c:v>3.047207780659682</c:v>
                </c:pt>
                <c:pt idx="180">
                  <c:v>3.0461290821810674</c:v>
                </c:pt>
                <c:pt idx="181">
                  <c:v>3.0450707918363329</c:v>
                </c:pt>
                <c:pt idx="182">
                  <c:v>3.0440325235201193</c:v>
                </c:pt>
                <c:pt idx="183">
                  <c:v>3.0430138984300297</c:v>
                </c:pt>
                <c:pt idx="184">
                  <c:v>3.0420145449321634</c:v>
                </c:pt>
                <c:pt idx="185">
                  <c:v>3.0410340984236091</c:v>
                </c:pt>
                <c:pt idx="186">
                  <c:v>3.0400722011977104</c:v>
                </c:pt>
                <c:pt idx="187">
                  <c:v>3.03912850231709</c:v>
                </c:pt>
                <c:pt idx="188">
                  <c:v>3.0382026574837986</c:v>
                </c:pt>
                <c:pt idx="189">
                  <c:v>3.0372943289120866</c:v>
                </c:pt>
                <c:pt idx="190">
                  <c:v>3.0364031852084965</c:v>
                </c:pt>
                <c:pt idx="191">
                  <c:v>3.0355289012492461</c:v>
                </c:pt>
                <c:pt idx="192">
                  <c:v>3.0346711580600836</c:v>
                </c:pt>
                <c:pt idx="193">
                  <c:v>3.0338296427030595</c:v>
                </c:pt>
                <c:pt idx="194">
                  <c:v>3.0330040481607377</c:v>
                </c:pt>
                <c:pt idx="195">
                  <c:v>3.0321940732227395</c:v>
                </c:pt>
                <c:pt idx="196">
                  <c:v>3.0313994223788248</c:v>
                </c:pt>
                <c:pt idx="197">
                  <c:v>3.030619805709549</c:v>
                </c:pt>
                <c:pt idx="198">
                  <c:v>3.0298549387791271</c:v>
                </c:pt>
                <c:pt idx="199">
                  <c:v>3.0291045425344674</c:v>
                </c:pt>
                <c:pt idx="200">
                  <c:v>3.0283683432019193</c:v>
                </c:pt>
                <c:pt idx="201">
                  <c:v>3.0276460721861036</c:v>
                </c:pt>
                <c:pt idx="202">
                  <c:v>3.0269374659745685</c:v>
                </c:pt>
                <c:pt idx="203">
                  <c:v>3.0262422660402883</c:v>
                </c:pt>
                <c:pt idx="204">
                  <c:v>3.0255602187461275</c:v>
                </c:pt>
                <c:pt idx="205">
                  <c:v>3.0248910752548066</c:v>
                </c:pt>
                <c:pt idx="206">
                  <c:v>3.0242345914368296</c:v>
                </c:pt>
                <c:pt idx="207">
                  <c:v>3.0235905277802719</c:v>
                </c:pt>
                <c:pt idx="208">
                  <c:v>3.0229586493057554</c:v>
                </c:pt>
                <c:pt idx="209">
                  <c:v>3.0223387254795089</c:v>
                </c:pt>
                <c:pt idx="210">
                  <c:v>3.0217305301281745</c:v>
                </c:pt>
                <c:pt idx="211">
                  <c:v>3.0211338413585223</c:v>
                </c:pt>
                <c:pt idx="212">
                  <c:v>3.0205484414753503</c:v>
                </c:pt>
                <c:pt idx="213">
                  <c:v>3.0199741169010346</c:v>
                </c:pt>
                <c:pt idx="214">
                  <c:v>3.0194106580997175</c:v>
                </c:pt>
                <c:pt idx="215">
                  <c:v>3.0188578594997781</c:v>
                </c:pt>
                <c:pt idx="216">
                  <c:v>3.0183155194178637</c:v>
                </c:pt>
                <c:pt idx="217">
                  <c:v>3.0177834399872978</c:v>
                </c:pt>
                <c:pt idx="218">
                  <c:v>3.0172614270848714</c:v>
                </c:pt>
                <c:pt idx="219">
                  <c:v>3.016749290259102</c:v>
                </c:pt>
                <c:pt idx="220">
                  <c:v>3.0162468426626332</c:v>
                </c:pt>
                <c:pt idx="221">
                  <c:v>3.0157539009830958</c:v>
                </c:pt>
                <c:pt idx="222">
                  <c:v>3.0152702853753706</c:v>
                </c:pt>
                <c:pt idx="223">
                  <c:v>3.0147958193977455</c:v>
                </c:pt>
                <c:pt idx="224">
                  <c:v>3.0143303299466315</c:v>
                </c:pt>
                <c:pt idx="225">
                  <c:v>3.0138736471925958</c:v>
                </c:pt>
                <c:pt idx="226">
                  <c:v>3.0134256045200747</c:v>
                </c:pt>
                <c:pt idx="227">
                  <c:v>3.0129860384657259</c:v>
                </c:pt>
                <c:pt idx="228">
                  <c:v>3.0125547886580226</c:v>
                </c:pt>
                <c:pt idx="229">
                  <c:v>3.0121316977603261</c:v>
                </c:pt>
                <c:pt idx="230">
                  <c:v>3.0117166114126692</c:v>
                </c:pt>
                <c:pt idx="231">
                  <c:v>3.0113093781747144</c:v>
                </c:pt>
                <c:pt idx="232">
                  <c:v>3.0109098494719988</c:v>
                </c:pt>
                <c:pt idx="233">
                  <c:v>3.0105178795409571</c:v>
                </c:pt>
                <c:pt idx="234">
                  <c:v>3.0101333253750591</c:v>
                </c:pt>
                <c:pt idx="235">
                  <c:v>3.0097560466740454</c:v>
                </c:pt>
                <c:pt idx="236">
                  <c:v>3.0093859057920143</c:v>
                </c:pt>
                <c:pt idx="237">
                  <c:v>3.0090227676865586</c:v>
                </c:pt>
                <c:pt idx="238">
                  <c:v>3.0086664998708268</c:v>
                </c:pt>
                <c:pt idx="239">
                  <c:v>3.0083169723645038</c:v>
                </c:pt>
                <c:pt idx="240">
                  <c:v>3.007974057645777</c:v>
                </c:pt>
                <c:pt idx="241">
                  <c:v>3.0076376306060708</c:v>
                </c:pt>
                <c:pt idx="242">
                  <c:v>3.0073075685037542</c:v>
                </c:pt>
                <c:pt idx="243">
                  <c:v>3.006983750918784</c:v>
                </c:pt>
                <c:pt idx="244">
                  <c:v>3.0066660597099584</c:v>
                </c:pt>
                <c:pt idx="245">
                  <c:v>3.0063543789712042</c:v>
                </c:pt>
                <c:pt idx="246">
                  <c:v>3.0060485949887457</c:v>
                </c:pt>
                <c:pt idx="247">
                  <c:v>3.0057485962007373</c:v>
                </c:pt>
                <c:pt idx="248">
                  <c:v>3.0054542731559875</c:v>
                </c:pt>
                <c:pt idx="249">
                  <c:v>3.0051655184735111</c:v>
                </c:pt>
                <c:pt idx="250">
                  <c:v>3.004882226804412</c:v>
                </c:pt>
                <c:pt idx="251">
                  <c:v>3.0046042947929021</c:v>
                </c:pt>
                <c:pt idx="252">
                  <c:v>3.0043316210381112</c:v>
                </c:pt>
                <c:pt idx="253">
                  <c:v>3.0040641060580877</c:v>
                </c:pt>
                <c:pt idx="254">
                  <c:v>3.0038016522529922</c:v>
                </c:pt>
                <c:pt idx="255">
                  <c:v>3.0035441638690319</c:v>
                </c:pt>
                <c:pt idx="256">
                  <c:v>3.0032915469644665</c:v>
                </c:pt>
                <c:pt idx="257">
                  <c:v>3.003043709374853</c:v>
                </c:pt>
                <c:pt idx="258">
                  <c:v>3.002800560678986</c:v>
                </c:pt>
                <c:pt idx="259">
                  <c:v>3.0025620121667997</c:v>
                </c:pt>
                <c:pt idx="260">
                  <c:v>3.0023279768065461</c:v>
                </c:pt>
                <c:pt idx="261">
                  <c:v>3.0020983692126326</c:v>
                </c:pt>
                <c:pt idx="262">
                  <c:v>3.0018731056153123</c:v>
                </c:pt>
                <c:pt idx="263">
                  <c:v>3.0016521038296897</c:v>
                </c:pt>
                <c:pt idx="264">
                  <c:v>3.0014352832253479</c:v>
                </c:pt>
                <c:pt idx="265">
                  <c:v>3.0012225646977306</c:v>
                </c:pt>
                <c:pt idx="266">
                  <c:v>3.0010138706388689</c:v>
                </c:pt>
                <c:pt idx="267">
                  <c:v>3.000809124908705</c:v>
                </c:pt>
                <c:pt idx="268">
                  <c:v>3.0006082528080631</c:v>
                </c:pt>
                <c:pt idx="269">
                  <c:v>3.0004111810510117</c:v>
                </c:pt>
                <c:pt idx="270">
                  <c:v>3.0002178377377797</c:v>
                </c:pt>
                <c:pt idx="271">
                  <c:v>3.0000281523292349</c:v>
                </c:pt>
                <c:pt idx="272">
                  <c:v>2.9998420556207845</c:v>
                </c:pt>
                <c:pt idx="273">
                  <c:v>2.9996594797168004</c:v>
                </c:pt>
                <c:pt idx="274">
                  <c:v>2.9994803580065188</c:v>
                </c:pt>
                <c:pt idx="275">
                  <c:v>2.9993046251393936</c:v>
                </c:pt>
                <c:pt idx="276">
                  <c:v>2.999132217000946</c:v>
                </c:pt>
              </c:numCache>
            </c:numRef>
          </c:yVal>
        </c:ser>
        <c:axId val="189661952"/>
        <c:axId val="189663872"/>
      </c:scatterChart>
      <c:valAx>
        <c:axId val="189661952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89663872"/>
        <c:crosses val="autoZero"/>
        <c:crossBetween val="midCat"/>
      </c:valAx>
      <c:valAx>
        <c:axId val="189663872"/>
        <c:scaling>
          <c:orientation val="minMax"/>
          <c:max val="4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896619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4.9999999999800018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10.99999999998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230.99999999999997</c:v>
                </c:pt>
                <c:pt idx="232">
                  <c:v>232.00000000019998</c:v>
                </c:pt>
                <c:pt idx="233">
                  <c:v>232.99999999980002</c:v>
                </c:pt>
                <c:pt idx="234">
                  <c:v>234.00000000000003</c:v>
                </c:pt>
                <c:pt idx="235">
                  <c:v>235.00000000020003</c:v>
                </c:pt>
                <c:pt idx="236">
                  <c:v>235.99999999980002</c:v>
                </c:pt>
                <c:pt idx="237">
                  <c:v>237</c:v>
                </c:pt>
                <c:pt idx="238">
                  <c:v>238.0000000002</c:v>
                </c:pt>
                <c:pt idx="239">
                  <c:v>238.9999999998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</c:numCache>
            </c:numRef>
          </c:xVal>
          <c:yVal>
            <c:numRef>
              <c:f>green!$E$7:$E$5000</c:f>
              <c:numCache>
                <c:formatCode>General</c:formatCode>
                <c:ptCount val="4994"/>
                <c:pt idx="0">
                  <c:v>6.2136840820300003</c:v>
                </c:pt>
                <c:pt idx="1">
                  <c:v>4.6539306640599998</c:v>
                </c:pt>
                <c:pt idx="2">
                  <c:v>4.4125366210900001</c:v>
                </c:pt>
                <c:pt idx="3">
                  <c:v>4.2532348632800003</c:v>
                </c:pt>
                <c:pt idx="4">
                  <c:v>4.1418457031299996</c:v>
                </c:pt>
                <c:pt idx="5">
                  <c:v>4.0493774414099999</c:v>
                </c:pt>
                <c:pt idx="6">
                  <c:v>3.9688110351599999</c:v>
                </c:pt>
                <c:pt idx="7">
                  <c:v>3.9028930664099999</c:v>
                </c:pt>
                <c:pt idx="8">
                  <c:v>3.8430786132799999</c:v>
                </c:pt>
                <c:pt idx="9">
                  <c:v>3.7863159179700001</c:v>
                </c:pt>
                <c:pt idx="10">
                  <c:v>3.7368774414099999</c:v>
                </c:pt>
                <c:pt idx="11">
                  <c:v>3.6923217773400001</c:v>
                </c:pt>
                <c:pt idx="12">
                  <c:v>3.6480712890600002</c:v>
                </c:pt>
                <c:pt idx="13">
                  <c:v>3.60961914063</c:v>
                </c:pt>
                <c:pt idx="14">
                  <c:v>3.5714721679700001</c:v>
                </c:pt>
                <c:pt idx="15">
                  <c:v>3.5357666015600002</c:v>
                </c:pt>
                <c:pt idx="16">
                  <c:v>3.5031127929700001</c:v>
                </c:pt>
                <c:pt idx="17">
                  <c:v>3.4725952148400001</c:v>
                </c:pt>
                <c:pt idx="18">
                  <c:v>3.4414672851599999</c:v>
                </c:pt>
                <c:pt idx="19">
                  <c:v>3.41064453125</c:v>
                </c:pt>
                <c:pt idx="20">
                  <c:v>3.3819580078100002</c:v>
                </c:pt>
                <c:pt idx="21">
                  <c:v>3.35571289063</c:v>
                </c:pt>
                <c:pt idx="22">
                  <c:v>3.3270263671899998</c:v>
                </c:pt>
                <c:pt idx="23">
                  <c:v>3.30322265625</c:v>
                </c:pt>
                <c:pt idx="24">
                  <c:v>3.2772827148400001</c:v>
                </c:pt>
                <c:pt idx="25">
                  <c:v>3.2513427734399998</c:v>
                </c:pt>
                <c:pt idx="26">
                  <c:v>3.2284545898400001</c:v>
                </c:pt>
                <c:pt idx="27">
                  <c:v>3.2064819335900001</c:v>
                </c:pt>
                <c:pt idx="28">
                  <c:v>3.1826782226599999</c:v>
                </c:pt>
                <c:pt idx="29">
                  <c:v>3.1610107421899998</c:v>
                </c:pt>
                <c:pt idx="30">
                  <c:v>3.1387329101599999</c:v>
                </c:pt>
                <c:pt idx="31">
                  <c:v>3.1179809570299999</c:v>
                </c:pt>
                <c:pt idx="32">
                  <c:v>3.0972290039099999</c:v>
                </c:pt>
                <c:pt idx="33">
                  <c:v>3.0758666992200001</c:v>
                </c:pt>
                <c:pt idx="34">
                  <c:v>3.0563354492200001</c:v>
                </c:pt>
                <c:pt idx="35">
                  <c:v>3.0343627929700001</c:v>
                </c:pt>
                <c:pt idx="36">
                  <c:v>3.0169677734399998</c:v>
                </c:pt>
                <c:pt idx="37">
                  <c:v>2.9962158203100002</c:v>
                </c:pt>
                <c:pt idx="38">
                  <c:v>2.9791259765600002</c:v>
                </c:pt>
                <c:pt idx="39">
                  <c:v>2.958984375</c:v>
                </c:pt>
                <c:pt idx="40">
                  <c:v>2.9415893554700001</c:v>
                </c:pt>
                <c:pt idx="41">
                  <c:v>2.9226684570299999</c:v>
                </c:pt>
                <c:pt idx="42">
                  <c:v>2.9061889648400001</c:v>
                </c:pt>
                <c:pt idx="43">
                  <c:v>2.8887939453100002</c:v>
                </c:pt>
                <c:pt idx="44">
                  <c:v>2.8720092773400001</c:v>
                </c:pt>
                <c:pt idx="45">
                  <c:v>2.8561401367200001</c:v>
                </c:pt>
                <c:pt idx="46">
                  <c:v>2.84057617188</c:v>
                </c:pt>
                <c:pt idx="47">
                  <c:v>2.8250122070299999</c:v>
                </c:pt>
                <c:pt idx="48">
                  <c:v>2.8094482421899998</c:v>
                </c:pt>
                <c:pt idx="49">
                  <c:v>2.7920532226599999</c:v>
                </c:pt>
                <c:pt idx="50">
                  <c:v>2.77709960938</c:v>
                </c:pt>
                <c:pt idx="51">
                  <c:v>2.7627563476599999</c:v>
                </c:pt>
                <c:pt idx="52">
                  <c:v>2.7471923828100002</c:v>
                </c:pt>
                <c:pt idx="53">
                  <c:v>2.7316284179700001</c:v>
                </c:pt>
                <c:pt idx="54">
                  <c:v>2.7169799804700001</c:v>
                </c:pt>
                <c:pt idx="55">
                  <c:v>2.7044677734399998</c:v>
                </c:pt>
                <c:pt idx="56">
                  <c:v>2.6895141601599999</c:v>
                </c:pt>
                <c:pt idx="57">
                  <c:v>2.67700195313</c:v>
                </c:pt>
                <c:pt idx="58">
                  <c:v>2.6632690429700001</c:v>
                </c:pt>
                <c:pt idx="59">
                  <c:v>2.64892578125</c:v>
                </c:pt>
                <c:pt idx="60">
                  <c:v>2.63427734375</c:v>
                </c:pt>
                <c:pt idx="61">
                  <c:v>2.62329101563</c:v>
                </c:pt>
                <c:pt idx="62">
                  <c:v>2.6113891601599999</c:v>
                </c:pt>
                <c:pt idx="63">
                  <c:v>2.59643554688</c:v>
                </c:pt>
                <c:pt idx="64">
                  <c:v>2.58666992188</c:v>
                </c:pt>
                <c:pt idx="65">
                  <c:v>2.5732421875</c:v>
                </c:pt>
                <c:pt idx="66">
                  <c:v>2.5607299804700001</c:v>
                </c:pt>
                <c:pt idx="67">
                  <c:v>2.5497436523400001</c:v>
                </c:pt>
                <c:pt idx="68">
                  <c:v>2.5393676757799999</c:v>
                </c:pt>
                <c:pt idx="69">
                  <c:v>2.5259399414099999</c:v>
                </c:pt>
                <c:pt idx="70">
                  <c:v>2.5149536132799999</c:v>
                </c:pt>
                <c:pt idx="71">
                  <c:v>2.50366210938</c:v>
                </c:pt>
                <c:pt idx="72">
                  <c:v>2.4932861328100002</c:v>
                </c:pt>
                <c:pt idx="73">
                  <c:v>2.48291015625</c:v>
                </c:pt>
                <c:pt idx="74">
                  <c:v>2.4725341796899998</c:v>
                </c:pt>
                <c:pt idx="75">
                  <c:v>2.46215820313</c:v>
                </c:pt>
                <c:pt idx="76">
                  <c:v>2.4520874023400001</c:v>
                </c:pt>
                <c:pt idx="77">
                  <c:v>2.4411010742200001</c:v>
                </c:pt>
                <c:pt idx="78">
                  <c:v>2.431640625</c:v>
                </c:pt>
                <c:pt idx="79">
                  <c:v>2.4212646484399998</c:v>
                </c:pt>
                <c:pt idx="80">
                  <c:v>2.41333007813</c:v>
                </c:pt>
                <c:pt idx="81">
                  <c:v>2.40234375</c:v>
                </c:pt>
                <c:pt idx="82">
                  <c:v>2.39501953125</c:v>
                </c:pt>
                <c:pt idx="83">
                  <c:v>2.3846435546899998</c:v>
                </c:pt>
                <c:pt idx="84">
                  <c:v>2.3745727539099999</c:v>
                </c:pt>
                <c:pt idx="85">
                  <c:v>2.3660278320299999</c:v>
                </c:pt>
                <c:pt idx="86">
                  <c:v>2.3574829101599999</c:v>
                </c:pt>
                <c:pt idx="87">
                  <c:v>2.3486328125</c:v>
                </c:pt>
                <c:pt idx="88">
                  <c:v>2.34008789063</c:v>
                </c:pt>
                <c:pt idx="89">
                  <c:v>2.33276367188</c:v>
                </c:pt>
                <c:pt idx="90">
                  <c:v>2.3239135742200001</c:v>
                </c:pt>
                <c:pt idx="91">
                  <c:v>2.3159790039099999</c:v>
                </c:pt>
                <c:pt idx="92">
                  <c:v>2.3077392578100002</c:v>
                </c:pt>
                <c:pt idx="93">
                  <c:v>2.3004150390600002</c:v>
                </c:pt>
                <c:pt idx="94">
                  <c:v>2.29125976563</c:v>
                </c:pt>
                <c:pt idx="95">
                  <c:v>2.2848510742200001</c:v>
                </c:pt>
                <c:pt idx="96">
                  <c:v>2.2772216796899998</c:v>
                </c:pt>
                <c:pt idx="97">
                  <c:v>2.2708129882799999</c:v>
                </c:pt>
                <c:pt idx="98">
                  <c:v>2.2628784179700001</c:v>
                </c:pt>
                <c:pt idx="99">
                  <c:v>2.255859375</c:v>
                </c:pt>
                <c:pt idx="100">
                  <c:v>2.24731445313</c:v>
                </c:pt>
                <c:pt idx="101">
                  <c:v>2.2409057617200001</c:v>
                </c:pt>
                <c:pt idx="102">
                  <c:v>2.2344970703100002</c:v>
                </c:pt>
                <c:pt idx="103">
                  <c:v>2.22900390625</c:v>
                </c:pt>
                <c:pt idx="104">
                  <c:v>2.2216796875</c:v>
                </c:pt>
                <c:pt idx="105">
                  <c:v>2.2137451171899998</c:v>
                </c:pt>
                <c:pt idx="106">
                  <c:v>2.2085571289099999</c:v>
                </c:pt>
                <c:pt idx="107">
                  <c:v>2.2027587890600002</c:v>
                </c:pt>
                <c:pt idx="108">
                  <c:v>2.1969604492200001</c:v>
                </c:pt>
                <c:pt idx="109">
                  <c:v>2.18994140625</c:v>
                </c:pt>
                <c:pt idx="110">
                  <c:v>2.1826171875</c:v>
                </c:pt>
                <c:pt idx="111">
                  <c:v>2.1774291992200001</c:v>
                </c:pt>
                <c:pt idx="112">
                  <c:v>2.1731567382799999</c:v>
                </c:pt>
                <c:pt idx="113">
                  <c:v>2.1664428710900001</c:v>
                </c:pt>
                <c:pt idx="114">
                  <c:v>2.16064453125</c:v>
                </c:pt>
                <c:pt idx="115">
                  <c:v>2.1548461914099999</c:v>
                </c:pt>
                <c:pt idx="116">
                  <c:v>2.14965820313</c:v>
                </c:pt>
                <c:pt idx="117">
                  <c:v>2.1438598632799999</c:v>
                </c:pt>
                <c:pt idx="118">
                  <c:v>2.1380615234399998</c:v>
                </c:pt>
                <c:pt idx="119">
                  <c:v>2.1328735351599999</c:v>
                </c:pt>
                <c:pt idx="120">
                  <c:v>2.12890625</c:v>
                </c:pt>
                <c:pt idx="121">
                  <c:v>2.1224975585900001</c:v>
                </c:pt>
                <c:pt idx="122">
                  <c:v>2.11669921875</c:v>
                </c:pt>
                <c:pt idx="123">
                  <c:v>2.1127319335900001</c:v>
                </c:pt>
                <c:pt idx="124">
                  <c:v>2.1099853515600002</c:v>
                </c:pt>
                <c:pt idx="125">
                  <c:v>2.1035766601599999</c:v>
                </c:pt>
                <c:pt idx="126">
                  <c:v>2.099609375</c:v>
                </c:pt>
                <c:pt idx="127">
                  <c:v>2.0947265625</c:v>
                </c:pt>
                <c:pt idx="128">
                  <c:v>2.0892333984399998</c:v>
                </c:pt>
                <c:pt idx="129">
                  <c:v>2.08618164063</c:v>
                </c:pt>
                <c:pt idx="130">
                  <c:v>2.0809936523400001</c:v>
                </c:pt>
                <c:pt idx="131">
                  <c:v>2.0745849609399998</c:v>
                </c:pt>
                <c:pt idx="132">
                  <c:v>2.0718383789099999</c:v>
                </c:pt>
                <c:pt idx="133">
                  <c:v>2.0687866210900001</c:v>
                </c:pt>
                <c:pt idx="134">
                  <c:v>2.0635986328100002</c:v>
                </c:pt>
                <c:pt idx="135">
                  <c:v>2.0608520507799999</c:v>
                </c:pt>
                <c:pt idx="136">
                  <c:v>2.0550537109399998</c:v>
                </c:pt>
                <c:pt idx="137">
                  <c:v>2.0529174804700001</c:v>
                </c:pt>
                <c:pt idx="138">
                  <c:v>2.0477294921899998</c:v>
                </c:pt>
                <c:pt idx="139">
                  <c:v>2.0440673828100002</c:v>
                </c:pt>
                <c:pt idx="140">
                  <c:v>2.0394897460900001</c:v>
                </c:pt>
                <c:pt idx="141">
                  <c:v>2.03735351563</c:v>
                </c:pt>
                <c:pt idx="142">
                  <c:v>2.0321655273400001</c:v>
                </c:pt>
                <c:pt idx="143">
                  <c:v>2.0297241210900001</c:v>
                </c:pt>
                <c:pt idx="144">
                  <c:v>2.0269775390600002</c:v>
                </c:pt>
                <c:pt idx="145">
                  <c:v>2.0220947265600002</c:v>
                </c:pt>
                <c:pt idx="146">
                  <c:v>2.0199584960900001</c:v>
                </c:pt>
                <c:pt idx="147">
                  <c:v>2.0166015625</c:v>
                </c:pt>
                <c:pt idx="148">
                  <c:v>2.01171875</c:v>
                </c:pt>
                <c:pt idx="149">
                  <c:v>2.0083618164099999</c:v>
                </c:pt>
                <c:pt idx="150">
                  <c:v>2.0062255859399998</c:v>
                </c:pt>
                <c:pt idx="151">
                  <c:v>2.001953125</c:v>
                </c:pt>
                <c:pt idx="152">
                  <c:v>1.9992065429699999</c:v>
                </c:pt>
                <c:pt idx="153">
                  <c:v>1.9961547851599999</c:v>
                </c:pt>
                <c:pt idx="154">
                  <c:v>1.9924926757800001</c:v>
                </c:pt>
                <c:pt idx="155">
                  <c:v>1.99096679688</c:v>
                </c:pt>
                <c:pt idx="156">
                  <c:v>1.98669433594</c:v>
                </c:pt>
                <c:pt idx="157">
                  <c:v>1.98608398438</c:v>
                </c:pt>
                <c:pt idx="158">
                  <c:v>1.9815063476599999</c:v>
                </c:pt>
                <c:pt idx="159">
                  <c:v>1.97937011719</c:v>
                </c:pt>
                <c:pt idx="160">
                  <c:v>1.97631835938</c:v>
                </c:pt>
                <c:pt idx="161">
                  <c:v>1.97570800781</c:v>
                </c:pt>
                <c:pt idx="162">
                  <c:v>1.97021484375</c:v>
                </c:pt>
                <c:pt idx="163">
                  <c:v>1.96899414063</c:v>
                </c:pt>
                <c:pt idx="164">
                  <c:v>1.96533203125</c:v>
                </c:pt>
                <c:pt idx="165">
                  <c:v>1.9650268554699999</c:v>
                </c:pt>
                <c:pt idx="166">
                  <c:v>1.9607543945300001</c:v>
                </c:pt>
                <c:pt idx="167">
                  <c:v>1.95861816406</c:v>
                </c:pt>
                <c:pt idx="168">
                  <c:v>1.95556640625</c:v>
                </c:pt>
                <c:pt idx="169">
                  <c:v>1.95495605469</c:v>
                </c:pt>
                <c:pt idx="170">
                  <c:v>1.9515991210900001</c:v>
                </c:pt>
                <c:pt idx="171">
                  <c:v>1.94946289063</c:v>
                </c:pt>
                <c:pt idx="172">
                  <c:v>1.94519042969</c:v>
                </c:pt>
                <c:pt idx="173">
                  <c:v>1.94519042969</c:v>
                </c:pt>
                <c:pt idx="174">
                  <c:v>1.9412231445300001</c:v>
                </c:pt>
                <c:pt idx="175">
                  <c:v>1.93908691406</c:v>
                </c:pt>
                <c:pt idx="176">
                  <c:v>1.93786621094</c:v>
                </c:pt>
                <c:pt idx="177">
                  <c:v>1.93542480469</c:v>
                </c:pt>
                <c:pt idx="178">
                  <c:v>1.9338989257800001</c:v>
                </c:pt>
                <c:pt idx="179">
                  <c:v>1.9296264648400001</c:v>
                </c:pt>
                <c:pt idx="180">
                  <c:v>1.9287109375</c:v>
                </c:pt>
                <c:pt idx="181">
                  <c:v>1.92687988281</c:v>
                </c:pt>
                <c:pt idx="182">
                  <c:v>1.9235229492199999</c:v>
                </c:pt>
                <c:pt idx="183">
                  <c:v>1.92443847656</c:v>
                </c:pt>
                <c:pt idx="184">
                  <c:v>1.9210815429699999</c:v>
                </c:pt>
                <c:pt idx="185">
                  <c:v>1.9198608398400001</c:v>
                </c:pt>
                <c:pt idx="186">
                  <c:v>1.91833496094</c:v>
                </c:pt>
                <c:pt idx="187">
                  <c:v>1.91528320313</c:v>
                </c:pt>
                <c:pt idx="188">
                  <c:v>1.91345214844</c:v>
                </c:pt>
                <c:pt idx="189">
                  <c:v>1.9113159179699999</c:v>
                </c:pt>
                <c:pt idx="190">
                  <c:v>1.9082641601599999</c:v>
                </c:pt>
                <c:pt idx="191">
                  <c:v>1.90795898438</c:v>
                </c:pt>
                <c:pt idx="192">
                  <c:v>1.90734863281</c:v>
                </c:pt>
                <c:pt idx="193">
                  <c:v>1.90368652344</c:v>
                </c:pt>
                <c:pt idx="194">
                  <c:v>1.90307617188</c:v>
                </c:pt>
                <c:pt idx="195">
                  <c:v>1.9009399414099999</c:v>
                </c:pt>
                <c:pt idx="196">
                  <c:v>1.89758300781</c:v>
                </c:pt>
                <c:pt idx="197">
                  <c:v>1.89758300781</c:v>
                </c:pt>
                <c:pt idx="198">
                  <c:v>1.89697265625</c:v>
                </c:pt>
                <c:pt idx="199">
                  <c:v>1.89270019531</c:v>
                </c:pt>
                <c:pt idx="200">
                  <c:v>1.8923950195300001</c:v>
                </c:pt>
                <c:pt idx="201">
                  <c:v>1.8917846679699999</c:v>
                </c:pt>
                <c:pt idx="202">
                  <c:v>1.8887329101599999</c:v>
                </c:pt>
                <c:pt idx="203">
                  <c:v>1.88720703125</c:v>
                </c:pt>
                <c:pt idx="204">
                  <c:v>1.88659667969</c:v>
                </c:pt>
                <c:pt idx="205">
                  <c:v>1.88415527344</c:v>
                </c:pt>
                <c:pt idx="206">
                  <c:v>1.88354492188</c:v>
                </c:pt>
                <c:pt idx="207">
                  <c:v>1.8820190429699999</c:v>
                </c:pt>
                <c:pt idx="208">
                  <c:v>1.8807983398400001</c:v>
                </c:pt>
                <c:pt idx="209">
                  <c:v>1.8783569335900001</c:v>
                </c:pt>
                <c:pt idx="210">
                  <c:v>1.87683105469</c:v>
                </c:pt>
                <c:pt idx="211">
                  <c:v>1.8777465820300001</c:v>
                </c:pt>
                <c:pt idx="212">
                  <c:v>1.87622070313</c:v>
                </c:pt>
                <c:pt idx="213">
                  <c:v>1.87316894531</c:v>
                </c:pt>
                <c:pt idx="214">
                  <c:v>1.8716430664099999</c:v>
                </c:pt>
                <c:pt idx="215">
                  <c:v>1.87255859375</c:v>
                </c:pt>
                <c:pt idx="216">
                  <c:v>1.8692016601599999</c:v>
                </c:pt>
                <c:pt idx="217">
                  <c:v>1.8673706054699999</c:v>
                </c:pt>
                <c:pt idx="218">
                  <c:v>1.8667602539099999</c:v>
                </c:pt>
                <c:pt idx="219">
                  <c:v>1.86645507813</c:v>
                </c:pt>
                <c:pt idx="220">
                  <c:v>1.86340332031</c:v>
                </c:pt>
                <c:pt idx="221">
                  <c:v>1.86157226563</c:v>
                </c:pt>
                <c:pt idx="222">
                  <c:v>1.86157226563</c:v>
                </c:pt>
                <c:pt idx="223">
                  <c:v>1.86218261719</c:v>
                </c:pt>
                <c:pt idx="224">
                  <c:v>1.8594360351599999</c:v>
                </c:pt>
                <c:pt idx="225">
                  <c:v>1.8576049804699999</c:v>
                </c:pt>
                <c:pt idx="226">
                  <c:v>1.8563842773400001</c:v>
                </c:pt>
                <c:pt idx="227">
                  <c:v>1.8563842773400001</c:v>
                </c:pt>
                <c:pt idx="228">
                  <c:v>1.85607910156</c:v>
                </c:pt>
                <c:pt idx="229">
                  <c:v>1.85302734375</c:v>
                </c:pt>
                <c:pt idx="230">
                  <c:v>1.85241699219</c:v>
                </c:pt>
                <c:pt idx="231">
                  <c:v>1.8508911132800001</c:v>
                </c:pt>
                <c:pt idx="232">
                  <c:v>1.8508911132800001</c:v>
                </c:pt>
                <c:pt idx="233">
                  <c:v>1.8496704101599999</c:v>
                </c:pt>
                <c:pt idx="234">
                  <c:v>1.8472290039099999</c:v>
                </c:pt>
                <c:pt idx="235">
                  <c:v>1.8472290039099999</c:v>
                </c:pt>
                <c:pt idx="236">
                  <c:v>1.845703125</c:v>
                </c:pt>
                <c:pt idx="237">
                  <c:v>1.845703125</c:v>
                </c:pt>
                <c:pt idx="238">
                  <c:v>1.84448242188</c:v>
                </c:pt>
                <c:pt idx="239">
                  <c:v>1.84204101563</c:v>
                </c:pt>
                <c:pt idx="240">
                  <c:v>1.84204101563</c:v>
                </c:pt>
                <c:pt idx="241">
                  <c:v>1.8405151367199999</c:v>
                </c:pt>
                <c:pt idx="242">
                  <c:v>1.8405151367199999</c:v>
                </c:pt>
                <c:pt idx="243">
                  <c:v>1.8386840820300001</c:v>
                </c:pt>
                <c:pt idx="244">
                  <c:v>1.8380737304699999</c:v>
                </c:pt>
                <c:pt idx="245">
                  <c:v>1.8356323242199999</c:v>
                </c:pt>
                <c:pt idx="246">
                  <c:v>1.8356323242199999</c:v>
                </c:pt>
                <c:pt idx="247">
                  <c:v>1.8356323242199999</c:v>
                </c:pt>
                <c:pt idx="248">
                  <c:v>1.8356323242199999</c:v>
                </c:pt>
                <c:pt idx="249">
                  <c:v>1.83349609375</c:v>
                </c:pt>
                <c:pt idx="250">
                  <c:v>1.83166503906</c:v>
                </c:pt>
                <c:pt idx="251">
                  <c:v>1.83044433594</c:v>
                </c:pt>
                <c:pt idx="252">
                  <c:v>1.8301391601599999</c:v>
                </c:pt>
                <c:pt idx="253">
                  <c:v>1.8301391601599999</c:v>
                </c:pt>
                <c:pt idx="254">
                  <c:v>1.8301391601599999</c:v>
                </c:pt>
                <c:pt idx="255">
                  <c:v>1.8283081054699999</c:v>
                </c:pt>
                <c:pt idx="256">
                  <c:v>1.8289184570300001</c:v>
                </c:pt>
                <c:pt idx="257">
                  <c:v>1.8270874023400001</c:v>
                </c:pt>
                <c:pt idx="258">
                  <c:v>1.82495117188</c:v>
                </c:pt>
                <c:pt idx="259">
                  <c:v>1.8252563476599999</c:v>
                </c:pt>
                <c:pt idx="260">
                  <c:v>1.82495117188</c:v>
                </c:pt>
                <c:pt idx="261">
                  <c:v>1.82250976563</c:v>
                </c:pt>
                <c:pt idx="262">
                  <c:v>1.82189941406</c:v>
                </c:pt>
                <c:pt idx="263">
                  <c:v>1.82067871094</c:v>
                </c:pt>
                <c:pt idx="264">
                  <c:v>1.8197631835900001</c:v>
                </c:pt>
                <c:pt idx="265">
                  <c:v>1.82006835938</c:v>
                </c:pt>
                <c:pt idx="266">
                  <c:v>1.82006835938</c:v>
                </c:pt>
                <c:pt idx="267">
                  <c:v>1.8197631835900001</c:v>
                </c:pt>
                <c:pt idx="268">
                  <c:v>1.8179321289099999</c:v>
                </c:pt>
                <c:pt idx="269">
                  <c:v>1.8161010742199999</c:v>
                </c:pt>
                <c:pt idx="270">
                  <c:v>1.8154907226599999</c:v>
                </c:pt>
                <c:pt idx="271">
                  <c:v>1.81457519531</c:v>
                </c:pt>
                <c:pt idx="272">
                  <c:v>1.81457519531</c:v>
                </c:pt>
                <c:pt idx="273">
                  <c:v>1.81457519531</c:v>
                </c:pt>
                <c:pt idx="274">
                  <c:v>1.81274414063</c:v>
                </c:pt>
                <c:pt idx="275">
                  <c:v>1.8115234375</c:v>
                </c:pt>
                <c:pt idx="276">
                  <c:v>1.8115234375</c:v>
                </c:pt>
                <c:pt idx="277">
                  <c:v>1.81030273438</c:v>
                </c:pt>
                <c:pt idx="278">
                  <c:v>1.80969238281</c:v>
                </c:pt>
                <c:pt idx="279">
                  <c:v>1.8093872070300001</c:v>
                </c:pt>
                <c:pt idx="280">
                  <c:v>1.8093872070300001</c:v>
                </c:pt>
                <c:pt idx="281">
                  <c:v>1.8081665039099999</c:v>
                </c:pt>
                <c:pt idx="282">
                  <c:v>1.8063354492199999</c:v>
                </c:pt>
                <c:pt idx="283">
                  <c:v>1.8057250976599999</c:v>
                </c:pt>
                <c:pt idx="284">
                  <c:v>1.8051147460900001</c:v>
                </c:pt>
                <c:pt idx="285">
                  <c:v>1.8051147460900001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4.9999999999800018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10.99999999998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46.000000000199996</c:v>
                </c:pt>
                <c:pt idx="47">
                  <c:v>46.999999999800004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49.999999999799996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53.999999999999993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58.000000000199996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230.99999999999997</c:v>
                </c:pt>
                <c:pt idx="232">
                  <c:v>232.00000000019998</c:v>
                </c:pt>
                <c:pt idx="233">
                  <c:v>232.99999999980002</c:v>
                </c:pt>
                <c:pt idx="234">
                  <c:v>234.00000000000003</c:v>
                </c:pt>
                <c:pt idx="235">
                  <c:v>235.00000000020003</c:v>
                </c:pt>
                <c:pt idx="236">
                  <c:v>235.99999999980002</c:v>
                </c:pt>
                <c:pt idx="237">
                  <c:v>237</c:v>
                </c:pt>
                <c:pt idx="238">
                  <c:v>238.0000000002</c:v>
                </c:pt>
                <c:pt idx="239">
                  <c:v>238.9999999998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</c:numCache>
            </c:numRef>
          </c:xVal>
          <c:yVal>
            <c:numRef>
              <c:f>green!$F$7:$F$5000</c:f>
              <c:numCache>
                <c:formatCode>General</c:formatCode>
                <c:ptCount val="4994"/>
                <c:pt idx="0">
                  <c:v>4.3557869848366817</c:v>
                </c:pt>
                <c:pt idx="1">
                  <c:v>4.3064385302763855</c:v>
                </c:pt>
                <c:pt idx="2">
                  <c:v>4.2580625731149189</c:v>
                </c:pt>
                <c:pt idx="3">
                  <c:v>4.2106399485885611</c:v>
                </c:pt>
                <c:pt idx="4">
                  <c:v>4.1641518696173208</c:v>
                </c:pt>
                <c:pt idx="5">
                  <c:v>4.1185799193532295</c:v>
                </c:pt>
                <c:pt idx="6">
                  <c:v>4.0739060438763168</c:v>
                </c:pt>
                <c:pt idx="7">
                  <c:v>4.0301125450587261</c:v>
                </c:pt>
                <c:pt idx="8">
                  <c:v>3.9871820735449321</c:v>
                </c:pt>
                <c:pt idx="9">
                  <c:v>3.9450976218710792</c:v>
                </c:pt>
                <c:pt idx="10">
                  <c:v>3.903842517742711</c:v>
                </c:pt>
                <c:pt idx="11">
                  <c:v>3.8634004174218726</c:v>
                </c:pt>
                <c:pt idx="12">
                  <c:v>3.823755299245275</c:v>
                </c:pt>
                <c:pt idx="13">
                  <c:v>3.7848914572916632</c:v>
                </c:pt>
                <c:pt idx="14">
                  <c:v>3.7467934951522253</c:v>
                </c:pt>
                <c:pt idx="15">
                  <c:v>3.7094463198244556</c:v>
                </c:pt>
                <c:pt idx="16">
                  <c:v>3.6728351357465878</c:v>
                </c:pt>
                <c:pt idx="17">
                  <c:v>3.6369454389290814</c:v>
                </c:pt>
                <c:pt idx="18">
                  <c:v>3.6017630112024186</c:v>
                </c:pt>
                <c:pt idx="19">
                  <c:v>3.5672739145973171</c:v>
                </c:pt>
                <c:pt idx="20">
                  <c:v>3.5334644858163706</c:v>
                </c:pt>
                <c:pt idx="21">
                  <c:v>3.5003213308152628</c:v>
                </c:pt>
                <c:pt idx="22">
                  <c:v>3.467831319508714</c:v>
                </c:pt>
                <c:pt idx="23">
                  <c:v>3.4359815805625682</c:v>
                </c:pt>
                <c:pt idx="24">
                  <c:v>3.4047594962890879</c:v>
                </c:pt>
                <c:pt idx="25">
                  <c:v>3.3741526976597642</c:v>
                </c:pt>
                <c:pt idx="26">
                  <c:v>3.3441490593992649</c:v>
                </c:pt>
                <c:pt idx="27">
                  <c:v>3.3147366951766162</c:v>
                </c:pt>
                <c:pt idx="28">
                  <c:v>3.2859039529070819</c:v>
                </c:pt>
                <c:pt idx="29">
                  <c:v>3.2576394101304809</c:v>
                </c:pt>
                <c:pt idx="30">
                  <c:v>3.2299318694811032</c:v>
                </c:pt>
                <c:pt idx="31">
                  <c:v>3.2027703542619026</c:v>
                </c:pt>
                <c:pt idx="32">
                  <c:v>3.1761441040907008</c:v>
                </c:pt>
                <c:pt idx="33">
                  <c:v>3.1500425706326816</c:v>
                </c:pt>
                <c:pt idx="34">
                  <c:v>3.1244554134311127</c:v>
                </c:pt>
                <c:pt idx="35">
                  <c:v>3.0993724958059135</c:v>
                </c:pt>
                <c:pt idx="36">
                  <c:v>3.0747838808334977</c:v>
                </c:pt>
                <c:pt idx="37">
                  <c:v>3.0506798274191667</c:v>
                </c:pt>
                <c:pt idx="38">
                  <c:v>3.0270507864334015</c:v>
                </c:pt>
                <c:pt idx="39">
                  <c:v>3.0038873969247306</c:v>
                </c:pt>
                <c:pt idx="40">
                  <c:v>2.9811804824197732</c:v>
                </c:pt>
                <c:pt idx="41">
                  <c:v>2.9589210472834866</c:v>
                </c:pt>
                <c:pt idx="42">
                  <c:v>2.9371002731515432</c:v>
                </c:pt>
                <c:pt idx="43">
                  <c:v>2.9157095154448376</c:v>
                </c:pt>
                <c:pt idx="44">
                  <c:v>2.8947402999407017</c:v>
                </c:pt>
                <c:pt idx="45">
                  <c:v>2.8741843194120724</c:v>
                </c:pt>
                <c:pt idx="46">
                  <c:v>2.8540334303404364</c:v>
                </c:pt>
                <c:pt idx="47">
                  <c:v>2.8342796497072618</c:v>
                </c:pt>
                <c:pt idx="48">
                  <c:v>2.8149151517744579</c:v>
                </c:pt>
                <c:pt idx="49">
                  <c:v>2.7959322650589615</c:v>
                </c:pt>
                <c:pt idx="50">
                  <c:v>2.777323469256987</c:v>
                </c:pt>
                <c:pt idx="51">
                  <c:v>2.7590813922322912</c:v>
                </c:pt>
                <c:pt idx="52">
                  <c:v>2.7411988071626041</c:v>
                </c:pt>
                <c:pt idx="53">
                  <c:v>2.7236686296421531</c:v>
                </c:pt>
                <c:pt idx="54">
                  <c:v>2.7064839148445032</c:v>
                </c:pt>
                <c:pt idx="55">
                  <c:v>2.6896378548343804</c:v>
                </c:pt>
                <c:pt idx="56">
                  <c:v>2.673123775838151</c:v>
                </c:pt>
                <c:pt idx="57">
                  <c:v>2.6569351355711031</c:v>
                </c:pt>
                <c:pt idx="58">
                  <c:v>2.6410655207050899</c:v>
                </c:pt>
                <c:pt idx="59">
                  <c:v>2.6255086442972178</c:v>
                </c:pt>
                <c:pt idx="60">
                  <c:v>2.6102583432720463</c:v>
                </c:pt>
                <c:pt idx="61">
                  <c:v>2.5953085760360133</c:v>
                </c:pt>
                <c:pt idx="62">
                  <c:v>2.5806534200551638</c:v>
                </c:pt>
                <c:pt idx="63">
                  <c:v>2.5662870694832911</c:v>
                </c:pt>
                <c:pt idx="64">
                  <c:v>2.5522038329146319</c:v>
                </c:pt>
                <c:pt idx="65">
                  <c:v>2.5383981311020021</c:v>
                </c:pt>
                <c:pt idx="66">
                  <c:v>2.5248644947224124</c:v>
                </c:pt>
                <c:pt idx="67">
                  <c:v>2.5115975622600284</c:v>
                </c:pt>
                <c:pt idx="68">
                  <c:v>2.4985920778565656</c:v>
                </c:pt>
                <c:pt idx="69">
                  <c:v>2.4858428892064182</c:v>
                </c:pt>
                <c:pt idx="70">
                  <c:v>2.4733449455623302</c:v>
                </c:pt>
                <c:pt idx="71">
                  <c:v>2.4610932957103842</c:v>
                </c:pt>
                <c:pt idx="72">
                  <c:v>2.4490830859871373</c:v>
                </c:pt>
                <c:pt idx="73">
                  <c:v>2.4373095584008873</c:v>
                </c:pt>
                <c:pt idx="74">
                  <c:v>2.425768048724037</c:v>
                </c:pt>
                <c:pt idx="75">
                  <c:v>2.4144539846251649</c:v>
                </c:pt>
                <c:pt idx="76">
                  <c:v>2.403362883899185</c:v>
                </c:pt>
                <c:pt idx="77">
                  <c:v>2.3924903526702854</c:v>
                </c:pt>
                <c:pt idx="78">
                  <c:v>2.3818320836322679</c:v>
                </c:pt>
                <c:pt idx="79">
                  <c:v>2.3713838543812917</c:v>
                </c:pt>
                <c:pt idx="80">
                  <c:v>2.3611415257229798</c:v>
                </c:pt>
                <c:pt idx="81">
                  <c:v>2.3511010400147452</c:v>
                </c:pt>
                <c:pt idx="82">
                  <c:v>2.3412584195951838</c:v>
                </c:pt>
                <c:pt idx="83">
                  <c:v>2.3316097651892944</c:v>
                </c:pt>
                <c:pt idx="84">
                  <c:v>2.3221512543468994</c:v>
                </c:pt>
                <c:pt idx="85">
                  <c:v>2.3128791399630648</c:v>
                </c:pt>
                <c:pt idx="86">
                  <c:v>2.3037897487757659</c:v>
                </c:pt>
                <c:pt idx="87">
                  <c:v>2.2948794798948158</c:v>
                </c:pt>
                <c:pt idx="88">
                  <c:v>2.2861448034080496</c:v>
                </c:pt>
                <c:pt idx="89">
                  <c:v>2.2775822589660675</c:v>
                </c:pt>
                <c:pt idx="90">
                  <c:v>2.2691884543964331</c:v>
                </c:pt>
                <c:pt idx="91">
                  <c:v>2.2609600643906451</c:v>
                </c:pt>
                <c:pt idx="92">
                  <c:v>2.2528938291709131</c:v>
                </c:pt>
                <c:pt idx="93">
                  <c:v>2.2449865531846807</c:v>
                </c:pt>
                <c:pt idx="94">
                  <c:v>2.2372351038677047</c:v>
                </c:pt>
                <c:pt idx="95">
                  <c:v>2.2296364103881081</c:v>
                </c:pt>
                <c:pt idx="96">
                  <c:v>2.2221874624165716</c:v>
                </c:pt>
                <c:pt idx="97">
                  <c:v>2.2148853089611098</c:v>
                </c:pt>
                <c:pt idx="98">
                  <c:v>2.2077270571839218</c:v>
                </c:pt>
                <c:pt idx="99">
                  <c:v>2.2007098712428639</c:v>
                </c:pt>
                <c:pt idx="100">
                  <c:v>2.1938309711937682</c:v>
                </c:pt>
                <c:pt idx="101">
                  <c:v>2.1870876318758699</c:v>
                </c:pt>
                <c:pt idx="102">
                  <c:v>2.1804771818204345</c:v>
                </c:pt>
                <c:pt idx="103">
                  <c:v>2.1739970022166961</c:v>
                </c:pt>
                <c:pt idx="104">
                  <c:v>2.1676445258618937</c:v>
                </c:pt>
                <c:pt idx="105">
                  <c:v>2.1614172361331536</c:v>
                </c:pt>
                <c:pt idx="106">
                  <c:v>2.1553126660133679</c:v>
                </c:pt>
                <c:pt idx="107">
                  <c:v>2.149328397102086</c:v>
                </c:pt>
                <c:pt idx="108">
                  <c:v>2.143462058646993</c:v>
                </c:pt>
                <c:pt idx="109">
                  <c:v>2.13771132662625</c:v>
                </c:pt>
                <c:pt idx="110">
                  <c:v>2.1320739228167165</c:v>
                </c:pt>
                <c:pt idx="111">
                  <c:v>2.1265476138815669</c:v>
                </c:pt>
                <c:pt idx="112">
                  <c:v>2.1211302105058221</c:v>
                </c:pt>
                <c:pt idx="113">
                  <c:v>2.1158195665185788</c:v>
                </c:pt>
                <c:pt idx="114">
                  <c:v>2.1106135780335133</c:v>
                </c:pt>
                <c:pt idx="115">
                  <c:v>2.1055101826345148</c:v>
                </c:pt>
                <c:pt idx="116">
                  <c:v>2.100507358548799</c:v>
                </c:pt>
                <c:pt idx="117">
                  <c:v>2.0956031238372255</c:v>
                </c:pt>
                <c:pt idx="118">
                  <c:v>2.0907955356271386</c:v>
                </c:pt>
                <c:pt idx="119">
                  <c:v>2.0860826893334048</c:v>
                </c:pt>
                <c:pt idx="120">
                  <c:v>2.0814627178956657</c:v>
                </c:pt>
                <c:pt idx="121">
                  <c:v>2.076933791055644</c:v>
                </c:pt>
                <c:pt idx="122">
                  <c:v>2.0724941146233311</c:v>
                </c:pt>
                <c:pt idx="123">
                  <c:v>2.0681419297584522</c:v>
                </c:pt>
                <c:pt idx="124">
                  <c:v>2.0638755122896604</c:v>
                </c:pt>
                <c:pt idx="125">
                  <c:v>2.0596931720232612</c:v>
                </c:pt>
                <c:pt idx="126">
                  <c:v>2.0555932520663207</c:v>
                </c:pt>
                <c:pt idx="127">
                  <c:v>2.0515741281853259</c:v>
                </c:pt>
                <c:pt idx="128">
                  <c:v>2.047634208154975</c:v>
                </c:pt>
                <c:pt idx="129">
                  <c:v>2.0437719311205216</c:v>
                </c:pt>
                <c:pt idx="130">
                  <c:v>2.039985766993607</c:v>
                </c:pt>
                <c:pt idx="131">
                  <c:v>2.0362742158387972</c:v>
                </c:pt>
                <c:pt idx="132">
                  <c:v>2.0326358072728898</c:v>
                </c:pt>
                <c:pt idx="133">
                  <c:v>2.0290690998957612</c:v>
                </c:pt>
                <c:pt idx="134">
                  <c:v>2.0255726807124663</c:v>
                </c:pt>
                <c:pt idx="135">
                  <c:v>2.022145164567358</c:v>
                </c:pt>
                <c:pt idx="136">
                  <c:v>2.0187851936079304</c:v>
                </c:pt>
                <c:pt idx="137">
                  <c:v>2.0154914367404082</c:v>
                </c:pt>
                <c:pt idx="138">
                  <c:v>2.012262589096673</c:v>
                </c:pt>
                <c:pt idx="139">
                  <c:v>2.0090973715291782</c:v>
                </c:pt>
                <c:pt idx="140">
                  <c:v>2.0059945300980986</c:v>
                </c:pt>
                <c:pt idx="141">
                  <c:v>2.0029528355691513</c:v>
                </c:pt>
                <c:pt idx="142">
                  <c:v>1.9999710829377884</c:v>
                </c:pt>
                <c:pt idx="143">
                  <c:v>1.9970480909460733</c:v>
                </c:pt>
                <c:pt idx="144">
                  <c:v>1.9941827016096083</c:v>
                </c:pt>
                <c:pt idx="145">
                  <c:v>1.9913737797693076</c:v>
                </c:pt>
                <c:pt idx="146">
                  <c:v>1.9886202126362758</c:v>
                </c:pt>
                <c:pt idx="147">
                  <c:v>1.9859209093461558</c:v>
                </c:pt>
                <c:pt idx="148">
                  <c:v>1.9832748005368843</c:v>
                </c:pt>
                <c:pt idx="149">
                  <c:v>1.9806808379199479</c:v>
                </c:pt>
                <c:pt idx="150">
                  <c:v>1.9781379938605639</c:v>
                </c:pt>
                <c:pt idx="151">
                  <c:v>1.97564526097991</c:v>
                </c:pt>
                <c:pt idx="152">
                  <c:v>1.973201651751231</c:v>
                </c:pt>
                <c:pt idx="153">
                  <c:v>1.9708061981043543</c:v>
                </c:pt>
                <c:pt idx="154">
                  <c:v>1.9684579510509748</c:v>
                </c:pt>
                <c:pt idx="155">
                  <c:v>1.9661559803041728</c:v>
                </c:pt>
                <c:pt idx="156">
                  <c:v>1.9638993739058535</c:v>
                </c:pt>
                <c:pt idx="157">
                  <c:v>1.9616872378737491</c:v>
                </c:pt>
                <c:pt idx="158">
                  <c:v>1.959518695842994</c:v>
                </c:pt>
                <c:pt idx="159">
                  <c:v>1.9573928887151555</c:v>
                </c:pt>
                <c:pt idx="160">
                  <c:v>1.9553089743257002</c:v>
                </c:pt>
                <c:pt idx="161">
                  <c:v>1.9532661271063403</c:v>
                </c:pt>
                <c:pt idx="162">
                  <c:v>1.9512635377544121</c:v>
                </c:pt>
                <c:pt idx="163">
                  <c:v>1.9493004129196121</c:v>
                </c:pt>
                <c:pt idx="164">
                  <c:v>1.9473759748859198</c:v>
                </c:pt>
                <c:pt idx="165">
                  <c:v>1.9454894612601352</c:v>
                </c:pt>
                <c:pt idx="166">
                  <c:v>1.9436401246767763</c:v>
                </c:pt>
                <c:pt idx="167">
                  <c:v>1.9418272324984358</c:v>
                </c:pt>
                <c:pt idx="168">
                  <c:v>1.9400500665223739</c:v>
                </c:pt>
                <c:pt idx="169">
                  <c:v>1.9383079227025195</c:v>
                </c:pt>
                <c:pt idx="170">
                  <c:v>1.9366001108671951</c:v>
                </c:pt>
                <c:pt idx="171">
                  <c:v>1.9349259544427173</c:v>
                </c:pt>
                <c:pt idx="172">
                  <c:v>1.9332847901915107</c:v>
                </c:pt>
                <c:pt idx="173">
                  <c:v>1.9316759679461946</c:v>
                </c:pt>
                <c:pt idx="174">
                  <c:v>1.930098850349204</c:v>
                </c:pt>
                <c:pt idx="175">
                  <c:v>1.9285528126060838</c:v>
                </c:pt>
                <c:pt idx="176">
                  <c:v>1.9270372422349884</c:v>
                </c:pt>
                <c:pt idx="177">
                  <c:v>1.9255515388213942</c:v>
                </c:pt>
                <c:pt idx="178">
                  <c:v>1.9240951137856948</c:v>
                </c:pt>
                <c:pt idx="179">
                  <c:v>1.9226673901472193</c:v>
                </c:pt>
                <c:pt idx="180">
                  <c:v>1.9212678022931637</c:v>
                </c:pt>
                <c:pt idx="181">
                  <c:v>1.919895795759655</c:v>
                </c:pt>
                <c:pt idx="182">
                  <c:v>1.9185508270094491</c:v>
                </c:pt>
                <c:pt idx="183">
                  <c:v>1.9172323632142552</c:v>
                </c:pt>
                <c:pt idx="184">
                  <c:v>1.9159398820484896</c:v>
                </c:pt>
                <c:pt idx="185">
                  <c:v>1.9146728714798604</c:v>
                </c:pt>
                <c:pt idx="186">
                  <c:v>1.9134308295643063</c:v>
                </c:pt>
                <c:pt idx="187">
                  <c:v>1.9122132642517082</c:v>
                </c:pt>
                <c:pt idx="188">
                  <c:v>1.911019693188609</c:v>
                </c:pt>
                <c:pt idx="189">
                  <c:v>1.9098496435250412</c:v>
                </c:pt>
                <c:pt idx="190">
                  <c:v>1.9087026517314978</c:v>
                </c:pt>
                <c:pt idx="191">
                  <c:v>1.9075782634130887</c:v>
                </c:pt>
                <c:pt idx="192">
                  <c:v>1.9064760331275636</c:v>
                </c:pt>
                <c:pt idx="193">
                  <c:v>1.9053955242128933</c:v>
                </c:pt>
                <c:pt idx="194">
                  <c:v>1.9043363086121963</c:v>
                </c:pt>
                <c:pt idx="195">
                  <c:v>1.903297966702312</c:v>
                </c:pt>
                <c:pt idx="196">
                  <c:v>1.9022800871313732</c:v>
                </c:pt>
                <c:pt idx="197">
                  <c:v>1.9012822666538829</c:v>
                </c:pt>
                <c:pt idx="198">
                  <c:v>1.9003041099692215</c:v>
                </c:pt>
                <c:pt idx="199">
                  <c:v>1.8993452295686368</c:v>
                </c:pt>
                <c:pt idx="200">
                  <c:v>1.8984052455798777</c:v>
                </c:pt>
                <c:pt idx="201">
                  <c:v>1.8974837856150633</c:v>
                </c:pt>
                <c:pt idx="202">
                  <c:v>1.8965804846265411</c:v>
                </c:pt>
                <c:pt idx="203">
                  <c:v>1.8956949847605269</c:v>
                </c:pt>
                <c:pt idx="204">
                  <c:v>1.8948269352137921</c:v>
                </c:pt>
                <c:pt idx="205">
                  <c:v>1.8939759920978754</c:v>
                </c:pt>
                <c:pt idx="206">
                  <c:v>1.8931418183012068</c:v>
                </c:pt>
                <c:pt idx="207">
                  <c:v>1.8923240833541022</c:v>
                </c:pt>
                <c:pt idx="208">
                  <c:v>1.8915224633008452</c:v>
                </c:pt>
                <c:pt idx="209">
                  <c:v>1.8907366405698034</c:v>
                </c:pt>
                <c:pt idx="210">
                  <c:v>1.8899663038462473</c:v>
                </c:pt>
                <c:pt idx="211">
                  <c:v>1.8892111479518472</c:v>
                </c:pt>
                <c:pt idx="212">
                  <c:v>1.8884708737223184</c:v>
                </c:pt>
                <c:pt idx="213">
                  <c:v>1.8877451878876104</c:v>
                </c:pt>
                <c:pt idx="214">
                  <c:v>1.8870338029583908</c:v>
                </c:pt>
                <c:pt idx="215">
                  <c:v>1.8863364371107803</c:v>
                </c:pt>
                <c:pt idx="216">
                  <c:v>1.8856528140734876</c:v>
                </c:pt>
                <c:pt idx="217">
                  <c:v>1.8849826630208728</c:v>
                </c:pt>
                <c:pt idx="218">
                  <c:v>1.8843257184643627</c:v>
                </c:pt>
                <c:pt idx="219">
                  <c:v>1.88368172014613</c:v>
                </c:pt>
                <c:pt idx="220">
                  <c:v>1.8830504129383518</c:v>
                </c:pt>
                <c:pt idx="221">
                  <c:v>1.8824315467409221</c:v>
                </c:pt>
                <c:pt idx="222">
                  <c:v>1.8818248763812906</c:v>
                </c:pt>
                <c:pt idx="223">
                  <c:v>1.8812301615195628</c:v>
                </c:pt>
                <c:pt idx="224">
                  <c:v>1.88064716655214</c:v>
                </c:pt>
                <c:pt idx="225">
                  <c:v>1.8800756605173645</c:v>
                </c:pt>
                <c:pt idx="226">
                  <c:v>1.8795154170061197</c:v>
                </c:pt>
                <c:pt idx="227">
                  <c:v>1.8789662140710557</c:v>
                </c:pt>
                <c:pt idx="228">
                  <c:v>1.8784278341377039</c:v>
                </c:pt>
                <c:pt idx="229">
                  <c:v>1.8779000639202585</c:v>
                </c:pt>
                <c:pt idx="230">
                  <c:v>1.8773826943360643</c:v>
                </c:pt>
                <c:pt idx="231">
                  <c:v>1.8768755204218821</c:v>
                </c:pt>
                <c:pt idx="232">
                  <c:v>1.8763783412545529</c:v>
                </c:pt>
                <c:pt idx="233">
                  <c:v>1.8758909598704419</c:v>
                </c:pt>
                <c:pt idx="234">
                  <c:v>1.875413183186557</c:v>
                </c:pt>
                <c:pt idx="235">
                  <c:v>1.8749448219258127</c:v>
                </c:pt>
                <c:pt idx="236">
                  <c:v>1.8744856905411411</c:v>
                </c:pt>
                <c:pt idx="237">
                  <c:v>1.8740356071411854</c:v>
                </c:pt>
                <c:pt idx="238">
                  <c:v>1.8735943934198933</c:v>
                </c:pt>
                <c:pt idx="239">
                  <c:v>1.8731618745850289</c:v>
                </c:pt>
                <c:pt idx="240">
                  <c:v>1.8727378792881708</c:v>
                </c:pt>
                <c:pt idx="241">
                  <c:v>1.8723222395583885</c:v>
                </c:pt>
                <c:pt idx="242">
                  <c:v>1.8719147907348965</c:v>
                </c:pt>
                <c:pt idx="243">
                  <c:v>1.8715153714011119</c:v>
                </c:pt>
                <c:pt idx="244">
                  <c:v>1.8711238233221728</c:v>
                </c:pt>
                <c:pt idx="245">
                  <c:v>1.870739991381497</c:v>
                </c:pt>
                <c:pt idx="246">
                  <c:v>1.8703637235186619</c:v>
                </c:pt>
                <c:pt idx="247">
                  <c:v>1.8699948706705443</c:v>
                </c:pt>
                <c:pt idx="248">
                  <c:v>1.8696332867115568</c:v>
                </c:pt>
                <c:pt idx="249">
                  <c:v>1.8692788283951278</c:v>
                </c:pt>
                <c:pt idx="250">
                  <c:v>1.8689313552982529</c:v>
                </c:pt>
                <c:pt idx="251">
                  <c:v>1.868590729765196</c:v>
                </c:pt>
                <c:pt idx="252">
                  <c:v>1.8682568168523603</c:v>
                </c:pt>
                <c:pt idx="253">
                  <c:v>1.867929484276055</c:v>
                </c:pt>
                <c:pt idx="254">
                  <c:v>1.8676086023594589</c:v>
                </c:pt>
                <c:pt idx="255">
                  <c:v>1.8672940439806862</c:v>
                </c:pt>
                <c:pt idx="256">
                  <c:v>1.8669856845235822</c:v>
                </c:pt>
                <c:pt idx="257">
                  <c:v>1.8666834018277594</c:v>
                </c:pt>
                <c:pt idx="258">
                  <c:v>1.8663870761396757</c:v>
                </c:pt>
                <c:pt idx="259">
                  <c:v>1.8660965900662798</c:v>
                </c:pt>
                <c:pt idx="260">
                  <c:v>1.8658118285279448</c:v>
                </c:pt>
                <c:pt idx="261">
                  <c:v>1.8655326787123814</c:v>
                </c:pt>
                <c:pt idx="262">
                  <c:v>1.8652590300309706</c:v>
                </c:pt>
                <c:pt idx="263">
                  <c:v>1.8649907740744258</c:v>
                </c:pt>
                <c:pt idx="264">
                  <c:v>1.8647278045693754</c:v>
                </c:pt>
                <c:pt idx="265">
                  <c:v>1.8644700173372293</c:v>
                </c:pt>
                <c:pt idx="266">
                  <c:v>1.8642173102524078</c:v>
                </c:pt>
                <c:pt idx="267">
                  <c:v>1.8639695832014449</c:v>
                </c:pt>
                <c:pt idx="268">
                  <c:v>1.8637267380442344</c:v>
                </c:pt>
                <c:pt idx="269">
                  <c:v>1.8634886785746838</c:v>
                </c:pt>
                <c:pt idx="270">
                  <c:v>1.8632553104821854</c:v>
                </c:pt>
                <c:pt idx="271">
                  <c:v>1.8630265413151106</c:v>
                </c:pt>
                <c:pt idx="272">
                  <c:v>1.8628022804437432</c:v>
                </c:pt>
                <c:pt idx="273">
                  <c:v>1.8625824390239845</c:v>
                </c:pt>
                <c:pt idx="274">
                  <c:v>1.8623669299629628</c:v>
                </c:pt>
                <c:pt idx="275">
                  <c:v>1.8621556678841162</c:v>
                </c:pt>
                <c:pt idx="276">
                  <c:v>1.861948569093</c:v>
                </c:pt>
                <c:pt idx="277">
                  <c:v>1.8617455515448911</c:v>
                </c:pt>
                <c:pt idx="278">
                  <c:v>1.8615465348118938</c:v>
                </c:pt>
                <c:pt idx="279">
                  <c:v>1.8613514400507296</c:v>
                </c:pt>
                <c:pt idx="280">
                  <c:v>1.8611601899722192</c:v>
                </c:pt>
                <c:pt idx="281">
                  <c:v>1.8609727088102941</c:v>
                </c:pt>
                <c:pt idx="282">
                  <c:v>1.8607889222916545</c:v>
                </c:pt>
                <c:pt idx="283">
                  <c:v>1.86060875760702</c:v>
                </c:pt>
                <c:pt idx="284">
                  <c:v>1.8604321433819373</c:v>
                </c:pt>
                <c:pt idx="285">
                  <c:v>1.8602590096481966</c:v>
                </c:pt>
              </c:numCache>
            </c:numRef>
          </c:yVal>
        </c:ser>
        <c:axId val="190279040"/>
        <c:axId val="190797312"/>
      </c:scatterChart>
      <c:valAx>
        <c:axId val="19027904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0797312"/>
        <c:crosses val="autoZero"/>
        <c:crossBetween val="midCat"/>
      </c:valAx>
      <c:valAx>
        <c:axId val="190797312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0279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ir!$E$8:$E$5000</c:f>
              <c:numCache>
                <c:formatCode>General</c:formatCode>
                <c:ptCount val="4993"/>
                <c:pt idx="0">
                  <c:v>6.19140625</c:v>
                </c:pt>
                <c:pt idx="1">
                  <c:v>4.4396972656299996</c:v>
                </c:pt>
                <c:pt idx="2">
                  <c:v>4.1650390625</c:v>
                </c:pt>
                <c:pt idx="3">
                  <c:v>4.0026855468799996</c:v>
                </c:pt>
                <c:pt idx="4">
                  <c:v>3.8775634765600002</c:v>
                </c:pt>
                <c:pt idx="5">
                  <c:v>3.78295898438</c:v>
                </c:pt>
                <c:pt idx="6">
                  <c:v>3.7020874023400001</c:v>
                </c:pt>
                <c:pt idx="7">
                  <c:v>3.6288452148400001</c:v>
                </c:pt>
                <c:pt idx="8">
                  <c:v>3.56689453125</c:v>
                </c:pt>
                <c:pt idx="9">
                  <c:v>3.5089111328100002</c:v>
                </c:pt>
                <c:pt idx="10">
                  <c:v>3.4539794921899998</c:v>
                </c:pt>
                <c:pt idx="11">
                  <c:v>3.4054565429700001</c:v>
                </c:pt>
                <c:pt idx="12">
                  <c:v>3.3590698242200001</c:v>
                </c:pt>
                <c:pt idx="13">
                  <c:v>3.3135986328100002</c:v>
                </c:pt>
                <c:pt idx="14">
                  <c:v>3.27270507813</c:v>
                </c:pt>
                <c:pt idx="15">
                  <c:v>3.23364257813</c:v>
                </c:pt>
                <c:pt idx="16">
                  <c:v>3.1942749023400001</c:v>
                </c:pt>
                <c:pt idx="17">
                  <c:v>3.1573486328100002</c:v>
                </c:pt>
                <c:pt idx="18">
                  <c:v>3.12377929688</c:v>
                </c:pt>
                <c:pt idx="19">
                  <c:v>3.0880737304700001</c:v>
                </c:pt>
                <c:pt idx="20">
                  <c:v>3.0557250976599999</c:v>
                </c:pt>
                <c:pt idx="21">
                  <c:v>3.0239868164099999</c:v>
                </c:pt>
                <c:pt idx="22">
                  <c:v>2.9922485351599999</c:v>
                </c:pt>
                <c:pt idx="23">
                  <c:v>2.9617309570299999</c:v>
                </c:pt>
                <c:pt idx="24">
                  <c:v>2.9318237304700001</c:v>
                </c:pt>
                <c:pt idx="25">
                  <c:v>2.9049682617200001</c:v>
                </c:pt>
                <c:pt idx="26">
                  <c:v>2.8732299804700001</c:v>
                </c:pt>
                <c:pt idx="27">
                  <c:v>2.8466796875</c:v>
                </c:pt>
                <c:pt idx="28">
                  <c:v>2.8192138671899998</c:v>
                </c:pt>
                <c:pt idx="29">
                  <c:v>2.7914428710900001</c:v>
                </c:pt>
                <c:pt idx="30">
                  <c:v>2.76611328125</c:v>
                </c:pt>
                <c:pt idx="31">
                  <c:v>2.7395629882799999</c:v>
                </c:pt>
                <c:pt idx="32">
                  <c:v>2.7117919921899998</c:v>
                </c:pt>
                <c:pt idx="33">
                  <c:v>2.6882934570299999</c:v>
                </c:pt>
                <c:pt idx="34">
                  <c:v>2.6644897460900001</c:v>
                </c:pt>
                <c:pt idx="35">
                  <c:v>2.6388549804700001</c:v>
                </c:pt>
                <c:pt idx="36">
                  <c:v>2.61474609375</c:v>
                </c:pt>
                <c:pt idx="37">
                  <c:v>2.5921630859399998</c:v>
                </c:pt>
                <c:pt idx="38">
                  <c:v>2.5674438476599999</c:v>
                </c:pt>
                <c:pt idx="39">
                  <c:v>2.5454711914099999</c:v>
                </c:pt>
                <c:pt idx="40">
                  <c:v>2.5238037109399998</c:v>
                </c:pt>
                <c:pt idx="41">
                  <c:v>2.5006103515600002</c:v>
                </c:pt>
                <c:pt idx="42">
                  <c:v>2.4786376953100002</c:v>
                </c:pt>
                <c:pt idx="43">
                  <c:v>2.4569702148400001</c:v>
                </c:pt>
                <c:pt idx="44">
                  <c:v>2.4374389648400001</c:v>
                </c:pt>
                <c:pt idx="45">
                  <c:v>2.41577148438</c:v>
                </c:pt>
                <c:pt idx="46">
                  <c:v>2.39501953125</c:v>
                </c:pt>
                <c:pt idx="47">
                  <c:v>2.3736572265600002</c:v>
                </c:pt>
                <c:pt idx="48">
                  <c:v>2.353515625</c:v>
                </c:pt>
                <c:pt idx="49">
                  <c:v>2.3342895507799999</c:v>
                </c:pt>
                <c:pt idx="50">
                  <c:v>2.3159790039099999</c:v>
                </c:pt>
                <c:pt idx="51">
                  <c:v>2.2958374023400001</c:v>
                </c:pt>
                <c:pt idx="52">
                  <c:v>2.2760009765600002</c:v>
                </c:pt>
                <c:pt idx="53">
                  <c:v>2.2576904296899998</c:v>
                </c:pt>
                <c:pt idx="54">
                  <c:v>2.23876953125</c:v>
                </c:pt>
                <c:pt idx="55">
                  <c:v>2.21923828125</c:v>
                </c:pt>
                <c:pt idx="56">
                  <c:v>2.20336914063</c:v>
                </c:pt>
                <c:pt idx="57">
                  <c:v>2.1847534179700001</c:v>
                </c:pt>
                <c:pt idx="58">
                  <c:v>2.1670532226599999</c:v>
                </c:pt>
                <c:pt idx="59">
                  <c:v>2.1502685546899998</c:v>
                </c:pt>
                <c:pt idx="60">
                  <c:v>2.1322631835900001</c:v>
                </c:pt>
                <c:pt idx="61">
                  <c:v>2.11547851563</c:v>
                </c:pt>
                <c:pt idx="62">
                  <c:v>2.0999145507799999</c:v>
                </c:pt>
                <c:pt idx="63">
                  <c:v>2.0822143554700001</c:v>
                </c:pt>
                <c:pt idx="64">
                  <c:v>2.0660400390600002</c:v>
                </c:pt>
                <c:pt idx="65">
                  <c:v>2.0504760742200001</c:v>
                </c:pt>
                <c:pt idx="66">
                  <c:v>2.0355224609399998</c:v>
                </c:pt>
                <c:pt idx="67">
                  <c:v>2.0193481445299999</c:v>
                </c:pt>
                <c:pt idx="68">
                  <c:v>2.0050048828100002</c:v>
                </c:pt>
                <c:pt idx="69">
                  <c:v>1.98974609375</c:v>
                </c:pt>
                <c:pt idx="70">
                  <c:v>1.9741821289099999</c:v>
                </c:pt>
                <c:pt idx="71">
                  <c:v>1.9601440429699999</c:v>
                </c:pt>
                <c:pt idx="72">
                  <c:v>1.9442749023400001</c:v>
                </c:pt>
                <c:pt idx="73">
                  <c:v>1.9296264648400001</c:v>
                </c:pt>
                <c:pt idx="74">
                  <c:v>1.91589355469</c:v>
                </c:pt>
                <c:pt idx="75">
                  <c:v>1.9027709960900001</c:v>
                </c:pt>
                <c:pt idx="76">
                  <c:v>1.88720703125</c:v>
                </c:pt>
                <c:pt idx="77">
                  <c:v>1.875</c:v>
                </c:pt>
                <c:pt idx="78">
                  <c:v>1.8612670898400001</c:v>
                </c:pt>
                <c:pt idx="79">
                  <c:v>1.8484497070300001</c:v>
                </c:pt>
                <c:pt idx="80">
                  <c:v>1.83532714844</c:v>
                </c:pt>
                <c:pt idx="81">
                  <c:v>1.82373046875</c:v>
                </c:pt>
                <c:pt idx="82">
                  <c:v>1.80969238281</c:v>
                </c:pt>
                <c:pt idx="83">
                  <c:v>1.7977905273400001</c:v>
                </c:pt>
                <c:pt idx="84">
                  <c:v>1.7855834960900001</c:v>
                </c:pt>
                <c:pt idx="85">
                  <c:v>1.7733764648400001</c:v>
                </c:pt>
                <c:pt idx="86">
                  <c:v>1.76147460938</c:v>
                </c:pt>
                <c:pt idx="87">
                  <c:v>1.7501831054699999</c:v>
                </c:pt>
                <c:pt idx="88">
                  <c:v>1.7373657226599999</c:v>
                </c:pt>
                <c:pt idx="89">
                  <c:v>1.72668457031</c:v>
                </c:pt>
                <c:pt idx="90">
                  <c:v>1.71630859375</c:v>
                </c:pt>
                <c:pt idx="91">
                  <c:v>1.70471191406</c:v>
                </c:pt>
                <c:pt idx="92">
                  <c:v>1.69372558594</c:v>
                </c:pt>
                <c:pt idx="93">
                  <c:v>1.68273925781</c:v>
                </c:pt>
                <c:pt idx="94">
                  <c:v>1.67175292969</c:v>
                </c:pt>
                <c:pt idx="95">
                  <c:v>1.66137695313</c:v>
                </c:pt>
                <c:pt idx="96">
                  <c:v>1.65161132813</c:v>
                </c:pt>
                <c:pt idx="97">
                  <c:v>1.64245605469</c:v>
                </c:pt>
                <c:pt idx="98">
                  <c:v>1.63269042969</c:v>
                </c:pt>
                <c:pt idx="99">
                  <c:v>1.62292480469</c:v>
                </c:pt>
                <c:pt idx="100">
                  <c:v>1.61254882813</c:v>
                </c:pt>
                <c:pt idx="101">
                  <c:v>1.6024780273400001</c:v>
                </c:pt>
                <c:pt idx="102">
                  <c:v>1.5933227539099999</c:v>
                </c:pt>
                <c:pt idx="103">
                  <c:v>1.5847778320300001</c:v>
                </c:pt>
                <c:pt idx="104">
                  <c:v>1.5762329101599999</c:v>
                </c:pt>
                <c:pt idx="105">
                  <c:v>1.56677246094</c:v>
                </c:pt>
                <c:pt idx="106">
                  <c:v>1.55639648438</c:v>
                </c:pt>
                <c:pt idx="107">
                  <c:v>1.54846191406</c:v>
                </c:pt>
                <c:pt idx="108">
                  <c:v>1.53991699219</c:v>
                </c:pt>
                <c:pt idx="109">
                  <c:v>1.53198242188</c:v>
                </c:pt>
                <c:pt idx="110">
                  <c:v>1.5249633789099999</c:v>
                </c:pt>
                <c:pt idx="111">
                  <c:v>1.5145874023400001</c:v>
                </c:pt>
                <c:pt idx="112">
                  <c:v>1.5084838867199999</c:v>
                </c:pt>
                <c:pt idx="113">
                  <c:v>1.49963378906</c:v>
                </c:pt>
                <c:pt idx="114">
                  <c:v>1.49291992188</c:v>
                </c:pt>
                <c:pt idx="115">
                  <c:v>1.4852905273400001</c:v>
                </c:pt>
                <c:pt idx="116">
                  <c:v>1.4779663085900001</c:v>
                </c:pt>
                <c:pt idx="117">
                  <c:v>1.47094726563</c:v>
                </c:pt>
                <c:pt idx="118">
                  <c:v>1.4627075195300001</c:v>
                </c:pt>
                <c:pt idx="119">
                  <c:v>1.4572143554699999</c:v>
                </c:pt>
                <c:pt idx="120">
                  <c:v>1.4501953125</c:v>
                </c:pt>
                <c:pt idx="121">
                  <c:v>1.4419555664099999</c:v>
                </c:pt>
                <c:pt idx="122">
                  <c:v>1.4358520507800001</c:v>
                </c:pt>
                <c:pt idx="123">
                  <c:v>1.42822265625</c:v>
                </c:pt>
                <c:pt idx="124">
                  <c:v>1.4224243164099999</c:v>
                </c:pt>
                <c:pt idx="125">
                  <c:v>1.416015625</c:v>
                </c:pt>
                <c:pt idx="126">
                  <c:v>1.41052246094</c:v>
                </c:pt>
                <c:pt idx="127">
                  <c:v>1.4053344726599999</c:v>
                </c:pt>
                <c:pt idx="128">
                  <c:v>1.39770507813</c:v>
                </c:pt>
                <c:pt idx="129">
                  <c:v>1.3906860351599999</c:v>
                </c:pt>
                <c:pt idx="130">
                  <c:v>1.38488769531</c:v>
                </c:pt>
                <c:pt idx="131">
                  <c:v>1.37939453125</c:v>
                </c:pt>
                <c:pt idx="132">
                  <c:v>1.37451171875</c:v>
                </c:pt>
                <c:pt idx="133">
                  <c:v>1.3699340820300001</c:v>
                </c:pt>
                <c:pt idx="134">
                  <c:v>1.3638305664099999</c:v>
                </c:pt>
                <c:pt idx="135">
                  <c:v>1.35864257813</c:v>
                </c:pt>
                <c:pt idx="136">
                  <c:v>1.3534545898400001</c:v>
                </c:pt>
                <c:pt idx="137">
                  <c:v>1.34765625</c:v>
                </c:pt>
                <c:pt idx="138">
                  <c:v>1.3418579101599999</c:v>
                </c:pt>
                <c:pt idx="139">
                  <c:v>1.337890625</c:v>
                </c:pt>
                <c:pt idx="140">
                  <c:v>1.3330078125</c:v>
                </c:pt>
                <c:pt idx="141">
                  <c:v>1.3278198242199999</c:v>
                </c:pt>
                <c:pt idx="142">
                  <c:v>1.3223266601599999</c:v>
                </c:pt>
                <c:pt idx="143">
                  <c:v>1.3174438476599999</c:v>
                </c:pt>
                <c:pt idx="144">
                  <c:v>1.3119506835900001</c:v>
                </c:pt>
                <c:pt idx="145">
                  <c:v>1.3070678710900001</c:v>
                </c:pt>
                <c:pt idx="146">
                  <c:v>1.30187988281</c:v>
                </c:pt>
                <c:pt idx="147">
                  <c:v>1.298828125</c:v>
                </c:pt>
                <c:pt idx="148">
                  <c:v>1.2948608398400001</c:v>
                </c:pt>
                <c:pt idx="149">
                  <c:v>1.29150390625</c:v>
                </c:pt>
                <c:pt idx="150">
                  <c:v>1.2863159179699999</c:v>
                </c:pt>
                <c:pt idx="151">
                  <c:v>1.2814331054699999</c:v>
                </c:pt>
                <c:pt idx="152">
                  <c:v>1.27807617188</c:v>
                </c:pt>
                <c:pt idx="153">
                  <c:v>1.2734985351599999</c:v>
                </c:pt>
                <c:pt idx="154">
                  <c:v>1.27075195313</c:v>
                </c:pt>
                <c:pt idx="155">
                  <c:v>1.26586914063</c:v>
                </c:pt>
                <c:pt idx="156">
                  <c:v>1.2612915039099999</c:v>
                </c:pt>
                <c:pt idx="157">
                  <c:v>1.25915527344</c:v>
                </c:pt>
                <c:pt idx="158">
                  <c:v>1.2551879882800001</c:v>
                </c:pt>
                <c:pt idx="159">
                  <c:v>1.2503051757800001</c:v>
                </c:pt>
                <c:pt idx="160">
                  <c:v>1.24694824219</c:v>
                </c:pt>
                <c:pt idx="161">
                  <c:v>1.2451171875</c:v>
                </c:pt>
                <c:pt idx="162">
                  <c:v>1.2417602539099999</c:v>
                </c:pt>
                <c:pt idx="163">
                  <c:v>1.23718261719</c:v>
                </c:pt>
                <c:pt idx="164">
                  <c:v>1.23474121094</c:v>
                </c:pt>
                <c:pt idx="165">
                  <c:v>1.2301635742199999</c:v>
                </c:pt>
                <c:pt idx="166">
                  <c:v>1.22619628906</c:v>
                </c:pt>
                <c:pt idx="167">
                  <c:v>1.2240600585900001</c:v>
                </c:pt>
                <c:pt idx="168">
                  <c:v>1.2210083007800001</c:v>
                </c:pt>
                <c:pt idx="169">
                  <c:v>1.21887207031</c:v>
                </c:pt>
                <c:pt idx="170">
                  <c:v>1.21459960938</c:v>
                </c:pt>
                <c:pt idx="171">
                  <c:v>1.2130737304699999</c:v>
                </c:pt>
                <c:pt idx="172">
                  <c:v>1.20849609375</c:v>
                </c:pt>
                <c:pt idx="173">
                  <c:v>1.20483398438</c:v>
                </c:pt>
                <c:pt idx="174">
                  <c:v>1.2033081054699999</c:v>
                </c:pt>
                <c:pt idx="175">
                  <c:v>1.1996459960900001</c:v>
                </c:pt>
                <c:pt idx="176">
                  <c:v>1.19812011719</c:v>
                </c:pt>
                <c:pt idx="177">
                  <c:v>1.19506835938</c:v>
                </c:pt>
                <c:pt idx="178">
                  <c:v>1.1929321289099999</c:v>
                </c:pt>
                <c:pt idx="179">
                  <c:v>1.1886596679699999</c:v>
                </c:pt>
                <c:pt idx="180">
                  <c:v>1.18774414063</c:v>
                </c:pt>
                <c:pt idx="181">
                  <c:v>1.18469238281</c:v>
                </c:pt>
                <c:pt idx="182">
                  <c:v>1.18347167969</c:v>
                </c:pt>
                <c:pt idx="183">
                  <c:v>1.1795043945300001</c:v>
                </c:pt>
                <c:pt idx="184">
                  <c:v>1.17736816406</c:v>
                </c:pt>
                <c:pt idx="185">
                  <c:v>1.17492675781</c:v>
                </c:pt>
                <c:pt idx="186">
                  <c:v>1.1721801757800001</c:v>
                </c:pt>
                <c:pt idx="187">
                  <c:v>1.1679077148400001</c:v>
                </c:pt>
                <c:pt idx="188">
                  <c:v>1.1672973632800001</c:v>
                </c:pt>
                <c:pt idx="189">
                  <c:v>1.16455078125</c:v>
                </c:pt>
                <c:pt idx="190">
                  <c:v>1.16271972656</c:v>
                </c:pt>
                <c:pt idx="191">
                  <c:v>1.1618041992199999</c:v>
                </c:pt>
                <c:pt idx="192">
                  <c:v>1.1581420898400001</c:v>
                </c:pt>
                <c:pt idx="193">
                  <c:v>1.15661621094</c:v>
                </c:pt>
                <c:pt idx="194">
                  <c:v>1.15356445313</c:v>
                </c:pt>
                <c:pt idx="195">
                  <c:v>1.1514282226599999</c:v>
                </c:pt>
                <c:pt idx="196">
                  <c:v>1.1502075195300001</c:v>
                </c:pt>
                <c:pt idx="197">
                  <c:v>1.1471557617199999</c:v>
                </c:pt>
                <c:pt idx="198">
                  <c:v>1.1465454101599999</c:v>
                </c:pt>
                <c:pt idx="199">
                  <c:v>1.142578125</c:v>
                </c:pt>
                <c:pt idx="200">
                  <c:v>1.1410522460900001</c:v>
                </c:pt>
                <c:pt idx="201">
                  <c:v>1.1410522460900001</c:v>
                </c:pt>
                <c:pt idx="202">
                  <c:v>1.1380004882800001</c:v>
                </c:pt>
                <c:pt idx="203">
                  <c:v>1.13586425781</c:v>
                </c:pt>
                <c:pt idx="204">
                  <c:v>1.1328125</c:v>
                </c:pt>
                <c:pt idx="205">
                  <c:v>1.13159179688</c:v>
                </c:pt>
                <c:pt idx="206">
                  <c:v>1.1306762695300001</c:v>
                </c:pt>
                <c:pt idx="207">
                  <c:v>1.1276245117199999</c:v>
                </c:pt>
                <c:pt idx="208">
                  <c:v>1.1276245117199999</c:v>
                </c:pt>
                <c:pt idx="209">
                  <c:v>1.12548828125</c:v>
                </c:pt>
                <c:pt idx="210">
                  <c:v>1.12426757813</c:v>
                </c:pt>
                <c:pt idx="211">
                  <c:v>1.12121582031</c:v>
                </c:pt>
                <c:pt idx="212">
                  <c:v>1.12060546875</c:v>
                </c:pt>
                <c:pt idx="213">
                  <c:v>1.1184692382800001</c:v>
                </c:pt>
                <c:pt idx="214">
                  <c:v>1.1160278320300001</c:v>
                </c:pt>
                <c:pt idx="215">
                  <c:v>1.11511230469</c:v>
                </c:pt>
                <c:pt idx="216">
                  <c:v>1.11511230469</c:v>
                </c:pt>
                <c:pt idx="217">
                  <c:v>1.11145019531</c:v>
                </c:pt>
                <c:pt idx="218">
                  <c:v>1.1099243164099999</c:v>
                </c:pt>
                <c:pt idx="219">
                  <c:v>1.1099243164099999</c:v>
                </c:pt>
                <c:pt idx="220">
                  <c:v>1.1074829101599999</c:v>
                </c:pt>
                <c:pt idx="221">
                  <c:v>1.1056518554699999</c:v>
                </c:pt>
                <c:pt idx="222">
                  <c:v>1.1050415039099999</c:v>
                </c:pt>
                <c:pt idx="223">
                  <c:v>1.10473632813</c:v>
                </c:pt>
                <c:pt idx="224">
                  <c:v>1.10107421875</c:v>
                </c:pt>
                <c:pt idx="225">
                  <c:v>1.10046386719</c:v>
                </c:pt>
                <c:pt idx="226">
                  <c:v>1.0995483398400001</c:v>
                </c:pt>
                <c:pt idx="227">
                  <c:v>1.0983276367199999</c:v>
                </c:pt>
                <c:pt idx="228">
                  <c:v>1.0977172851599999</c:v>
                </c:pt>
                <c:pt idx="229">
                  <c:v>1.0958862304699999</c:v>
                </c:pt>
                <c:pt idx="230">
                  <c:v>1.09436035156</c:v>
                </c:pt>
                <c:pt idx="231">
                  <c:v>1.09436035156</c:v>
                </c:pt>
                <c:pt idx="232">
                  <c:v>1.09069824219</c:v>
                </c:pt>
                <c:pt idx="233">
                  <c:v>1.0891723632800001</c:v>
                </c:pt>
                <c:pt idx="234">
                  <c:v>1.0891723632800001</c:v>
                </c:pt>
                <c:pt idx="235">
                  <c:v>1.0891723632800001</c:v>
                </c:pt>
                <c:pt idx="236">
                  <c:v>1.0861206054699999</c:v>
                </c:pt>
                <c:pt idx="237">
                  <c:v>1.0855102539099999</c:v>
                </c:pt>
                <c:pt idx="238">
                  <c:v>1.083984375</c:v>
                </c:pt>
                <c:pt idx="239">
                  <c:v>1.083984375</c:v>
                </c:pt>
                <c:pt idx="240">
                  <c:v>1.08093261719</c:v>
                </c:pt>
                <c:pt idx="241">
                  <c:v>1.08093261719</c:v>
                </c:pt>
                <c:pt idx="242">
                  <c:v>1.0791015625</c:v>
                </c:pt>
                <c:pt idx="243">
                  <c:v>1.0787963867199999</c:v>
                </c:pt>
                <c:pt idx="244">
                  <c:v>1.0781860351599999</c:v>
                </c:pt>
                <c:pt idx="245">
                  <c:v>1.0739135742199999</c:v>
                </c:pt>
                <c:pt idx="246">
                  <c:v>1.0739135742199999</c:v>
                </c:pt>
                <c:pt idx="247">
                  <c:v>1.0739135742199999</c:v>
                </c:pt>
                <c:pt idx="248">
                  <c:v>1.07360839844</c:v>
                </c:pt>
                <c:pt idx="249">
                  <c:v>1.07238769531</c:v>
                </c:pt>
                <c:pt idx="250">
                  <c:v>1.06994628906</c:v>
                </c:pt>
                <c:pt idx="251">
                  <c:v>1.07116699219</c:v>
                </c:pt>
                <c:pt idx="252">
                  <c:v>1.0684204101599999</c:v>
                </c:pt>
                <c:pt idx="253">
                  <c:v>1.0684204101599999</c:v>
                </c:pt>
                <c:pt idx="254">
                  <c:v>1.0678100585900001</c:v>
                </c:pt>
                <c:pt idx="255">
                  <c:v>1.064453125</c:v>
                </c:pt>
                <c:pt idx="256">
                  <c:v>1.06506347656</c:v>
                </c:pt>
                <c:pt idx="257">
                  <c:v>1.06384277344</c:v>
                </c:pt>
                <c:pt idx="258">
                  <c:v>1.06384277344</c:v>
                </c:pt>
                <c:pt idx="259">
                  <c:v>1.06384277344</c:v>
                </c:pt>
                <c:pt idx="260">
                  <c:v>1.0610961914099999</c:v>
                </c:pt>
                <c:pt idx="261">
                  <c:v>1.0598754882800001</c:v>
                </c:pt>
                <c:pt idx="262">
                  <c:v>1.0592651367199999</c:v>
                </c:pt>
                <c:pt idx="263">
                  <c:v>1.05834960938</c:v>
                </c:pt>
                <c:pt idx="264">
                  <c:v>1.0586547851599999</c:v>
                </c:pt>
                <c:pt idx="265">
                  <c:v>1.0586547851599999</c:v>
                </c:pt>
                <c:pt idx="266">
                  <c:v>1.05529785156</c:v>
                </c:pt>
                <c:pt idx="267">
                  <c:v>1.0546875</c:v>
                </c:pt>
                <c:pt idx="268">
                  <c:v>1.05407714844</c:v>
                </c:pt>
                <c:pt idx="269">
                  <c:v>1.0531616210900001</c:v>
                </c:pt>
                <c:pt idx="270">
                  <c:v>1.0525512695300001</c:v>
                </c:pt>
                <c:pt idx="271">
                  <c:v>1.0519409179699999</c:v>
                </c:pt>
                <c:pt idx="272">
                  <c:v>1.0513305664099999</c:v>
                </c:pt>
                <c:pt idx="273">
                  <c:v>1.0482788085900001</c:v>
                </c:pt>
                <c:pt idx="274">
                  <c:v>1.0494995117199999</c:v>
                </c:pt>
                <c:pt idx="275">
                  <c:v>1.04797363281</c:v>
                </c:pt>
                <c:pt idx="276">
                  <c:v>1.04797363281</c:v>
                </c:pt>
                <c:pt idx="277">
                  <c:v>1.04736328125</c:v>
                </c:pt>
                <c:pt idx="278">
                  <c:v>1.04614257813</c:v>
                </c:pt>
                <c:pt idx="279">
                  <c:v>1.04370117188</c:v>
                </c:pt>
                <c:pt idx="280">
                  <c:v>1.04309082031</c:v>
                </c:pt>
                <c:pt idx="281">
                  <c:v>1.04431152344</c:v>
                </c:pt>
                <c:pt idx="282">
                  <c:v>1.04431152344</c:v>
                </c:pt>
                <c:pt idx="283">
                  <c:v>1.0427856445300001</c:v>
                </c:pt>
                <c:pt idx="284">
                  <c:v>1.0421752929699999</c:v>
                </c:pt>
                <c:pt idx="285">
                  <c:v>1.0397338867199999</c:v>
                </c:pt>
                <c:pt idx="286">
                  <c:v>1.0385131835900001</c:v>
                </c:pt>
                <c:pt idx="287">
                  <c:v>1.0391235351599999</c:v>
                </c:pt>
                <c:pt idx="288">
                  <c:v>1.0385131835900001</c:v>
                </c:pt>
                <c:pt idx="289">
                  <c:v>1.0385131835900001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ir!$F$8:$F$5000</c:f>
              <c:numCache>
                <c:formatCode>General</c:formatCode>
                <c:ptCount val="4993"/>
                <c:pt idx="0">
                  <c:v>4.142063788665256</c:v>
                </c:pt>
                <c:pt idx="1">
                  <c:v>4.0869041042966074</c:v>
                </c:pt>
                <c:pt idx="2">
                  <c:v>4.0327323221801636</c:v>
                </c:pt>
                <c:pt idx="3">
                  <c:v>3.979530749127564</c:v>
                </c:pt>
                <c:pt idx="4">
                  <c:v>3.9272820088234939</c:v>
                </c:pt>
                <c:pt idx="5">
                  <c:v>3.8759690361695123</c:v>
                </c:pt>
                <c:pt idx="6">
                  <c:v>3.8255750717005421</c:v>
                </c:pt>
                <c:pt idx="7">
                  <c:v>3.7760836561022009</c:v>
                </c:pt>
                <c:pt idx="8">
                  <c:v>3.7274786248531182</c:v>
                </c:pt>
                <c:pt idx="9">
                  <c:v>3.6797441029360884</c:v>
                </c:pt>
                <c:pt idx="10">
                  <c:v>3.632864499644735</c:v>
                </c:pt>
                <c:pt idx="11">
                  <c:v>3.5868245035085726</c:v>
                </c:pt>
                <c:pt idx="12">
                  <c:v>3.5416090772832662</c:v>
                </c:pt>
                <c:pt idx="13">
                  <c:v>3.4972034530313643</c:v>
                </c:pt>
                <c:pt idx="14">
                  <c:v>3.4535931273151794</c:v>
                </c:pt>
                <c:pt idx="15">
                  <c:v>3.4107638564514291</c:v>
                </c:pt>
                <c:pt idx="16">
                  <c:v>3.3687016518515698</c:v>
                </c:pt>
                <c:pt idx="17">
                  <c:v>3.327392775468371</c:v>
                </c:pt>
                <c:pt idx="18">
                  <c:v>3.2868237353009713</c:v>
                </c:pt>
                <c:pt idx="19">
                  <c:v>3.2469812809811325</c:v>
                </c:pt>
                <c:pt idx="20">
                  <c:v>3.2078523994600934</c:v>
                </c:pt>
                <c:pt idx="21">
                  <c:v>3.16942431075086</c:v>
                </c:pt>
                <c:pt idx="22">
                  <c:v>3.1316844637473613</c:v>
                </c:pt>
                <c:pt idx="23">
                  <c:v>3.0946205321389444</c:v>
                </c:pt>
                <c:pt idx="24">
                  <c:v>3.0582204103773396</c:v>
                </c:pt>
                <c:pt idx="25">
                  <c:v>3.0224722097164625</c:v>
                </c:pt>
                <c:pt idx="26">
                  <c:v>2.9873642543425074</c:v>
                </c:pt>
                <c:pt idx="27">
                  <c:v>2.9528850775537512</c:v>
                </c:pt>
                <c:pt idx="28">
                  <c:v>2.9190234180093473</c:v>
                </c:pt>
                <c:pt idx="29">
                  <c:v>2.8857682160636449</c:v>
                </c:pt>
                <c:pt idx="30">
                  <c:v>2.853108610147594</c:v>
                </c:pt>
                <c:pt idx="31">
                  <c:v>2.8210339332155057</c:v>
                </c:pt>
                <c:pt idx="32">
                  <c:v>2.7895337092728174</c:v>
                </c:pt>
                <c:pt idx="33">
                  <c:v>2.7585976499484666</c:v>
                </c:pt>
                <c:pt idx="34">
                  <c:v>2.72821565112916</c:v>
                </c:pt>
                <c:pt idx="35">
                  <c:v>2.698377789670384</c:v>
                </c:pt>
                <c:pt idx="36">
                  <c:v>2.6690743201496625</c:v>
                </c:pt>
                <c:pt idx="37">
                  <c:v>2.640295671678448</c:v>
                </c:pt>
                <c:pt idx="38">
                  <c:v>2.6120324447866992</c:v>
                </c:pt>
                <c:pt idx="39">
                  <c:v>2.5842754083474802</c:v>
                </c:pt>
                <c:pt idx="40">
                  <c:v>2.5570154965570993</c:v>
                </c:pt>
                <c:pt idx="41">
                  <c:v>2.5302438059840959</c:v>
                </c:pt>
                <c:pt idx="42">
                  <c:v>2.5039515926561373</c:v>
                </c:pt>
                <c:pt idx="43">
                  <c:v>2.4781302691995268</c:v>
                </c:pt>
                <c:pt idx="44">
                  <c:v>2.4527714020439202</c:v>
                </c:pt>
                <c:pt idx="45">
                  <c:v>2.4278667086629606</c:v>
                </c:pt>
                <c:pt idx="46">
                  <c:v>2.403408054864741</c:v>
                </c:pt>
                <c:pt idx="47">
                  <c:v>2.3793874521440377</c:v>
                </c:pt>
                <c:pt idx="48">
                  <c:v>2.3557970550685638</c:v>
                </c:pt>
                <c:pt idx="49">
                  <c:v>2.3326291587124226</c:v>
                </c:pt>
                <c:pt idx="50">
                  <c:v>2.309876196144014</c:v>
                </c:pt>
                <c:pt idx="51">
                  <c:v>2.2875307359744999</c:v>
                </c:pt>
                <c:pt idx="52">
                  <c:v>2.2655854798661905</c:v>
                </c:pt>
                <c:pt idx="53">
                  <c:v>2.2440332602334636</c:v>
                </c:pt>
                <c:pt idx="54">
                  <c:v>2.2228670378604543</c:v>
                </c:pt>
                <c:pt idx="55">
                  <c:v>2.2020798995649153</c:v>
                </c:pt>
                <c:pt idx="56">
                  <c:v>2.1816650560164876</c:v>
                </c:pt>
                <c:pt idx="57">
                  <c:v>2.1616158394801048</c:v>
                </c:pt>
                <c:pt idx="58">
                  <c:v>2.1419257016031437</c:v>
                </c:pt>
                <c:pt idx="59">
                  <c:v>2.122588211348825</c:v>
                </c:pt>
                <c:pt idx="60">
                  <c:v>2.1035970528587136</c:v>
                </c:pt>
                <c:pt idx="61">
                  <c:v>2.0849460233566415</c:v>
                </c:pt>
                <c:pt idx="62">
                  <c:v>2.0666290311911708</c:v>
                </c:pt>
                <c:pt idx="63">
                  <c:v>2.0486400938108975</c:v>
                </c:pt>
                <c:pt idx="64">
                  <c:v>2.0309733357789894</c:v>
                </c:pt>
                <c:pt idx="65">
                  <c:v>2.0136229869189566</c:v>
                </c:pt>
                <c:pt idx="66">
                  <c:v>1.9965833803968014</c:v>
                </c:pt>
                <c:pt idx="67">
                  <c:v>1.9798489508403363</c:v>
                </c:pt>
                <c:pt idx="68">
                  <c:v>1.9634142325828092</c:v>
                </c:pt>
                <c:pt idx="69">
                  <c:v>1.9472738578462625</c:v>
                </c:pt>
                <c:pt idx="70">
                  <c:v>1.9314225549601014</c:v>
                </c:pt>
                <c:pt idx="71">
                  <c:v>1.9158551466974079</c:v>
                </c:pt>
                <c:pt idx="72">
                  <c:v>1.9005665485541685</c:v>
                </c:pt>
                <c:pt idx="73">
                  <c:v>1.8855517670618562</c:v>
                </c:pt>
                <c:pt idx="74">
                  <c:v>1.8708058982115401</c:v>
                </c:pt>
                <c:pt idx="75">
                  <c:v>1.8563241258239265</c:v>
                </c:pt>
                <c:pt idx="76">
                  <c:v>1.8421017199509864</c:v>
                </c:pt>
                <c:pt idx="77">
                  <c:v>1.8281340353832349</c:v>
                </c:pt>
                <c:pt idx="78">
                  <c:v>1.8144165101057852</c:v>
                </c:pt>
                <c:pt idx="79">
                  <c:v>1.8009446637843318</c:v>
                </c:pt>
                <c:pt idx="80">
                  <c:v>1.787714096351201</c:v>
                </c:pt>
                <c:pt idx="81">
                  <c:v>1.7747204865428867</c:v>
                </c:pt>
                <c:pt idx="82">
                  <c:v>1.7619595904659322</c:v>
                </c:pt>
                <c:pt idx="83">
                  <c:v>1.7494272402575972</c:v>
                </c:pt>
                <c:pt idx="84">
                  <c:v>1.7371193427005749</c:v>
                </c:pt>
                <c:pt idx="85">
                  <c:v>1.7250318778645541</c:v>
                </c:pt>
                <c:pt idx="86">
                  <c:v>1.7131608978375708</c:v>
                </c:pt>
                <c:pt idx="87">
                  <c:v>1.7015025254138254</c:v>
                </c:pt>
                <c:pt idx="88">
                  <c:v>1.6900529528069383</c:v>
                </c:pt>
                <c:pt idx="89">
                  <c:v>1.6788084404482493</c:v>
                </c:pt>
                <c:pt idx="90">
                  <c:v>1.6677653157438843</c:v>
                </c:pt>
                <c:pt idx="91">
                  <c:v>1.6569199718559153</c:v>
                </c:pt>
                <c:pt idx="92">
                  <c:v>1.646268866564077</c:v>
                </c:pt>
                <c:pt idx="93">
                  <c:v>1.6358085210884279</c:v>
                </c:pt>
                <c:pt idx="94">
                  <c:v>1.6255355189348315</c:v>
                </c:pt>
                <c:pt idx="95">
                  <c:v>1.6154465048167437</c:v>
                </c:pt>
                <c:pt idx="96">
                  <c:v>1.6055381835400055</c:v>
                </c:pt>
                <c:pt idx="97">
                  <c:v>1.5958073189092523</c:v>
                </c:pt>
                <c:pt idx="98">
                  <c:v>1.5862507327066004</c:v>
                </c:pt>
                <c:pt idx="99">
                  <c:v>1.5768653036352944</c:v>
                </c:pt>
                <c:pt idx="100">
                  <c:v>1.5676479662838272</c:v>
                </c:pt>
                <c:pt idx="101">
                  <c:v>1.5585957101585253</c:v>
                </c:pt>
                <c:pt idx="102">
                  <c:v>1.5497055786829428</c:v>
                </c:pt>
                <c:pt idx="103">
                  <c:v>1.5409746682166467</c:v>
                </c:pt>
                <c:pt idx="104">
                  <c:v>1.5324001271388585</c:v>
                </c:pt>
                <c:pt idx="105">
                  <c:v>1.5239791549006498</c:v>
                </c:pt>
                <c:pt idx="106">
                  <c:v>1.5157090010955119</c:v>
                </c:pt>
                <c:pt idx="107">
                  <c:v>1.5075869645913551</c:v>
                </c:pt>
                <c:pt idx="108">
                  <c:v>1.4996103926327229</c:v>
                </c:pt>
                <c:pt idx="109">
                  <c:v>1.4917766799604122</c:v>
                </c:pt>
                <c:pt idx="110">
                  <c:v>1.4840832679892757</c:v>
                </c:pt>
                <c:pt idx="111">
                  <c:v>1.4765276439578199</c:v>
                </c:pt>
                <c:pt idx="112">
                  <c:v>1.4691073400942809</c:v>
                </c:pt>
                <c:pt idx="113">
                  <c:v>1.4618199328378207</c:v>
                </c:pt>
                <c:pt idx="114">
                  <c:v>1.4546630420330011</c:v>
                </c:pt>
                <c:pt idx="115">
                  <c:v>1.4476343301398691</c:v>
                </c:pt>
                <c:pt idx="116">
                  <c:v>1.4407315014962525</c:v>
                </c:pt>
                <c:pt idx="117">
                  <c:v>1.4339523015547435</c:v>
                </c:pt>
                <c:pt idx="118">
                  <c:v>1.4272945161344717</c:v>
                </c:pt>
                <c:pt idx="119">
                  <c:v>1.4207559707223298</c:v>
                </c:pt>
                <c:pt idx="120">
                  <c:v>1.4143345297502239</c:v>
                </c:pt>
                <c:pt idx="121">
                  <c:v>1.4080280958863325</c:v>
                </c:pt>
                <c:pt idx="122">
                  <c:v>1.4018346093732093</c:v>
                </c:pt>
                <c:pt idx="123">
                  <c:v>1.3957520473431739</c:v>
                </c:pt>
                <c:pt idx="124">
                  <c:v>1.3897784231469752</c:v>
                </c:pt>
                <c:pt idx="125">
                  <c:v>1.3839117857268222</c:v>
                </c:pt>
                <c:pt idx="126">
                  <c:v>1.3781502189679062</c:v>
                </c:pt>
                <c:pt idx="127">
                  <c:v>1.37249184106249</c:v>
                </c:pt>
                <c:pt idx="128">
                  <c:v>1.3669348039160276</c:v>
                </c:pt>
                <c:pt idx="129">
                  <c:v>1.3614772925329086</c:v>
                </c:pt>
                <c:pt idx="130">
                  <c:v>1.3561175244141044</c:v>
                </c:pt>
                <c:pt idx="131">
                  <c:v>1.3508537489946317</c:v>
                </c:pt>
                <c:pt idx="132">
                  <c:v>1.3456842470617096</c:v>
                </c:pt>
                <c:pt idx="133">
                  <c:v>1.3406073301841976</c:v>
                </c:pt>
                <c:pt idx="134">
                  <c:v>1.3356213401797428</c:v>
                </c:pt>
                <c:pt idx="135">
                  <c:v>1.3307246485636437</c:v>
                </c:pt>
                <c:pt idx="136">
                  <c:v>1.3259156560083989</c:v>
                </c:pt>
                <c:pt idx="137">
                  <c:v>1.3211927918389743</c:v>
                </c:pt>
                <c:pt idx="138">
                  <c:v>1.3165545135107524</c:v>
                </c:pt>
                <c:pt idx="139">
                  <c:v>1.3119993060976007</c:v>
                </c:pt>
                <c:pt idx="140">
                  <c:v>1.3075256818137766</c:v>
                </c:pt>
                <c:pt idx="141">
                  <c:v>1.3031321795194268</c:v>
                </c:pt>
                <c:pt idx="142">
                  <c:v>1.298817364235672</c:v>
                </c:pt>
                <c:pt idx="143">
                  <c:v>1.2945798266917412</c:v>
                </c:pt>
                <c:pt idx="144">
                  <c:v>1.2904181828565695</c:v>
                </c:pt>
                <c:pt idx="145">
                  <c:v>1.2863310734794702</c:v>
                </c:pt>
                <c:pt idx="146">
                  <c:v>1.2823171636611717</c:v>
                </c:pt>
                <c:pt idx="147">
                  <c:v>1.2783751424101306</c:v>
                </c:pt>
                <c:pt idx="148">
                  <c:v>1.274503722207448</c:v>
                </c:pt>
                <c:pt idx="149">
                  <c:v>1.2707016386005405</c:v>
                </c:pt>
                <c:pt idx="150">
                  <c:v>1.2669676497828699</c:v>
                </c:pt>
                <c:pt idx="151">
                  <c:v>1.2633005361818199</c:v>
                </c:pt>
                <c:pt idx="152">
                  <c:v>1.25969910007381</c:v>
                </c:pt>
                <c:pt idx="153">
                  <c:v>1.2561621651862049</c:v>
                </c:pt>
                <c:pt idx="154">
                  <c:v>1.2526885763069386</c:v>
                </c:pt>
                <c:pt idx="155">
                  <c:v>1.2492771989199416</c:v>
                </c:pt>
                <c:pt idx="156">
                  <c:v>1.2459269188280575</c:v>
                </c:pt>
                <c:pt idx="157">
                  <c:v>1.2426366417832699</c:v>
                </c:pt>
                <c:pt idx="158">
                  <c:v>1.2394052931413677</c:v>
                </c:pt>
                <c:pt idx="159">
                  <c:v>1.2362318175047624</c:v>
                </c:pt>
                <c:pt idx="160">
                  <c:v>1.2331151783722285</c:v>
                </c:pt>
                <c:pt idx="161">
                  <c:v>1.2300543578117937</c:v>
                </c:pt>
                <c:pt idx="162">
                  <c:v>1.2270483561224055</c:v>
                </c:pt>
                <c:pt idx="163">
                  <c:v>1.224096191502156</c:v>
                </c:pt>
                <c:pt idx="164">
                  <c:v>1.2211968997384341</c:v>
                </c:pt>
                <c:pt idx="165">
                  <c:v>1.2183495338874484</c:v>
                </c:pt>
                <c:pt idx="166">
                  <c:v>1.215553163959959</c:v>
                </c:pt>
                <c:pt idx="167">
                  <c:v>1.2128068766277835</c:v>
                </c:pt>
                <c:pt idx="168">
                  <c:v>1.2101097749202294</c:v>
                </c:pt>
                <c:pt idx="169">
                  <c:v>1.2074609779264138</c:v>
                </c:pt>
                <c:pt idx="170">
                  <c:v>1.2048596205172557</c:v>
                </c:pt>
                <c:pt idx="171">
                  <c:v>1.202304853057931</c:v>
                </c:pt>
                <c:pt idx="172">
                  <c:v>1.1997958411258987</c:v>
                </c:pt>
                <c:pt idx="173">
                  <c:v>1.1973317652475672</c:v>
                </c:pt>
                <c:pt idx="174">
                  <c:v>1.1949118206259222</c:v>
                </c:pt>
                <c:pt idx="175">
                  <c:v>1.1925352168734344</c:v>
                </c:pt>
                <c:pt idx="176">
                  <c:v>1.1902011777626225</c:v>
                </c:pt>
                <c:pt idx="177">
                  <c:v>1.1879089409680545</c:v>
                </c:pt>
                <c:pt idx="178">
                  <c:v>1.1856577578133523</c:v>
                </c:pt>
                <c:pt idx="179">
                  <c:v>1.1834468930349151</c:v>
                </c:pt>
                <c:pt idx="180">
                  <c:v>1.18127562453754</c:v>
                </c:pt>
                <c:pt idx="181">
                  <c:v>1.1791432431547741</c:v>
                </c:pt>
                <c:pt idx="182">
                  <c:v>1.1770490524251109</c:v>
                </c:pt>
                <c:pt idx="183">
                  <c:v>1.1749923683605037</c:v>
                </c:pt>
                <c:pt idx="184">
                  <c:v>1.1729725192193674</c:v>
                </c:pt>
                <c:pt idx="185">
                  <c:v>1.1709888452945842</c:v>
                </c:pt>
                <c:pt idx="186">
                  <c:v>1.1690406986942339</c:v>
                </c:pt>
                <c:pt idx="187">
                  <c:v>1.1671274431265748</c:v>
                </c:pt>
                <c:pt idx="188">
                  <c:v>1.1652484536992374</c:v>
                </c:pt>
                <c:pt idx="189">
                  <c:v>1.163403116711526</c:v>
                </c:pt>
                <c:pt idx="190">
                  <c:v>1.1615908294507462</c:v>
                </c:pt>
                <c:pt idx="191">
                  <c:v>1.159811000001997</c:v>
                </c:pt>
                <c:pt idx="192">
                  <c:v>1.1580630470514315</c:v>
                </c:pt>
                <c:pt idx="193">
                  <c:v>1.1563463996933356</c:v>
                </c:pt>
                <c:pt idx="194">
                  <c:v>1.1546604972499543</c:v>
                </c:pt>
                <c:pt idx="195">
                  <c:v>1.1530047890851387</c:v>
                </c:pt>
                <c:pt idx="196">
                  <c:v>1.1513787344216024</c:v>
                </c:pt>
                <c:pt idx="197">
                  <c:v>1.149781802170259</c:v>
                </c:pt>
                <c:pt idx="198">
                  <c:v>1.1482134707537011</c:v>
                </c:pt>
                <c:pt idx="199">
                  <c:v>1.146673227933102</c:v>
                </c:pt>
                <c:pt idx="200">
                  <c:v>1.1451605706465591</c:v>
                </c:pt>
                <c:pt idx="201">
                  <c:v>1.1436750048418891</c:v>
                </c:pt>
                <c:pt idx="202">
                  <c:v>1.142216045312664</c:v>
                </c:pt>
                <c:pt idx="203">
                  <c:v>1.1407832155450854</c:v>
                </c:pt>
                <c:pt idx="204">
                  <c:v>1.1393760475596042</c:v>
                </c:pt>
                <c:pt idx="205">
                  <c:v>1.1379940817556093</c:v>
                </c:pt>
                <c:pt idx="206">
                  <c:v>1.1366368667663826</c:v>
                </c:pt>
                <c:pt idx="207">
                  <c:v>1.1353039593090766</c:v>
                </c:pt>
                <c:pt idx="208">
                  <c:v>1.1339949240376008</c:v>
                </c:pt>
                <c:pt idx="209">
                  <c:v>1.1327093334052294</c:v>
                </c:pt>
                <c:pt idx="210">
                  <c:v>1.1314467675224971</c:v>
                </c:pt>
                <c:pt idx="211">
                  <c:v>1.1302068140178487</c:v>
                </c:pt>
                <c:pt idx="212">
                  <c:v>1.1289890679074974</c:v>
                </c:pt>
                <c:pt idx="213">
                  <c:v>1.1277931314608207</c:v>
                </c:pt>
                <c:pt idx="214">
                  <c:v>1.1266186140683623</c:v>
                </c:pt>
                <c:pt idx="215">
                  <c:v>1.1254651321185598</c:v>
                </c:pt>
                <c:pt idx="216">
                  <c:v>1.1243323088702437</c:v>
                </c:pt>
                <c:pt idx="217">
                  <c:v>1.1232197743276049</c:v>
                </c:pt>
                <c:pt idx="218">
                  <c:v>1.1221271651234284</c:v>
                </c:pt>
                <c:pt idx="219">
                  <c:v>1.1210541243983201</c:v>
                </c:pt>
                <c:pt idx="220">
                  <c:v>1.1200003016822735</c:v>
                </c:pt>
                <c:pt idx="221">
                  <c:v>1.1189653527840651</c:v>
                </c:pt>
                <c:pt idx="222">
                  <c:v>1.1179489396768549</c:v>
                </c:pt>
                <c:pt idx="223">
                  <c:v>1.1169507303860029</c:v>
                </c:pt>
                <c:pt idx="224">
                  <c:v>1.1159703988843019</c:v>
                </c:pt>
                <c:pt idx="225">
                  <c:v>1.1150076249836145</c:v>
                </c:pt>
                <c:pt idx="226">
                  <c:v>1.1140620942286112</c:v>
                </c:pt>
                <c:pt idx="227">
                  <c:v>1.1131334977975302</c:v>
                </c:pt>
                <c:pt idx="228">
                  <c:v>1.112221532399535</c:v>
                </c:pt>
                <c:pt idx="229">
                  <c:v>1.1113259001740585</c:v>
                </c:pt>
                <c:pt idx="230">
                  <c:v>1.1104463085968013</c:v>
                </c:pt>
                <c:pt idx="231">
                  <c:v>1.1095824703825052</c:v>
                </c:pt>
                <c:pt idx="232">
                  <c:v>1.1087341033896099</c:v>
                </c:pt>
                <c:pt idx="233">
                  <c:v>1.1079009305312117</c:v>
                </c:pt>
                <c:pt idx="234">
                  <c:v>1.1070826796829685</c:v>
                </c:pt>
                <c:pt idx="235">
                  <c:v>1.1062790835927863</c:v>
                </c:pt>
                <c:pt idx="236">
                  <c:v>1.1054898797964792</c:v>
                </c:pt>
                <c:pt idx="237">
                  <c:v>1.1047148105305324</c:v>
                </c:pt>
                <c:pt idx="238">
                  <c:v>1.1039536226465576</c:v>
                </c:pt>
                <c:pt idx="239">
                  <c:v>1.1032060675314004</c:v>
                </c:pt>
                <c:pt idx="240">
                  <c:v>1.1024719010245099</c:v>
                </c:pt>
                <c:pt idx="241">
                  <c:v>1.1017508833369067</c:v>
                </c:pt>
                <c:pt idx="242">
                  <c:v>1.101042778975508</c:v>
                </c:pt>
                <c:pt idx="243">
                  <c:v>1.1003473566648561</c:v>
                </c:pt>
                <c:pt idx="244">
                  <c:v>1.0996643892703648</c:v>
                </c:pt>
                <c:pt idx="245">
                  <c:v>1.098993653726636</c:v>
                </c:pt>
                <c:pt idx="246">
                  <c:v>1.098334930963321</c:v>
                </c:pt>
                <c:pt idx="247">
                  <c:v>1.097688005832415</c:v>
                </c:pt>
                <c:pt idx="248">
                  <c:v>1.0970526670403586</c:v>
                </c:pt>
                <c:pt idx="249">
                  <c:v>1.0964287070778107</c:v>
                </c:pt>
                <c:pt idx="250">
                  <c:v>1.0958159221507797</c:v>
                </c:pt>
                <c:pt idx="251">
                  <c:v>1.0952141121163097</c:v>
                </c:pt>
                <c:pt idx="252">
                  <c:v>1.0946230804159571</c:v>
                </c:pt>
                <c:pt idx="253">
                  <c:v>1.0940426340105589</c:v>
                </c:pt>
                <c:pt idx="254">
                  <c:v>1.0934725833193102</c:v>
                </c:pt>
                <c:pt idx="255">
                  <c:v>1.0929127421567537</c:v>
                </c:pt>
                <c:pt idx="256">
                  <c:v>1.0923629276709892</c:v>
                </c:pt>
                <c:pt idx="257">
                  <c:v>1.0918229602859666</c:v>
                </c:pt>
                <c:pt idx="258">
                  <c:v>1.0912926636418008</c:v>
                </c:pt>
                <c:pt idx="259">
                  <c:v>1.0907718645362414</c:v>
                </c:pt>
                <c:pt idx="260">
                  <c:v>1.0902603928700121</c:v>
                </c:pt>
                <c:pt idx="261">
                  <c:v>1.0897580815902745</c:v>
                </c:pt>
                <c:pt idx="262">
                  <c:v>1.0892647666351869</c:v>
                </c:pt>
                <c:pt idx="263">
                  <c:v>1.0887802868821286</c:v>
                </c:pt>
                <c:pt idx="264">
                  <c:v>1.0883044840941465</c:v>
                </c:pt>
                <c:pt idx="265">
                  <c:v>1.0878372028674408</c:v>
                </c:pt>
                <c:pt idx="266">
                  <c:v>1.0873782905823206</c:v>
                </c:pt>
                <c:pt idx="267">
                  <c:v>1.0869275973524775</c:v>
                </c:pt>
                <c:pt idx="268">
                  <c:v>1.0864849759752422</c:v>
                </c:pt>
                <c:pt idx="269">
                  <c:v>1.0860502818851285</c:v>
                </c:pt>
                <c:pt idx="270">
                  <c:v>1.0856233731057836</c:v>
                </c:pt>
                <c:pt idx="271">
                  <c:v>1.08520411020287</c:v>
                </c:pt>
                <c:pt idx="272">
                  <c:v>1.0847923562400612</c:v>
                </c:pt>
                <c:pt idx="273">
                  <c:v>1.084387976733528</c:v>
                </c:pt>
                <c:pt idx="274">
                  <c:v>1.0839908396073064</c:v>
                </c:pt>
                <c:pt idx="275">
                  <c:v>1.0836008151516154</c:v>
                </c:pt>
                <c:pt idx="276">
                  <c:v>1.0832177759797461</c:v>
                </c:pt>
                <c:pt idx="277">
                  <c:v>1.0828415969857841</c:v>
                </c:pt>
                <c:pt idx="278">
                  <c:v>1.0824721553051277</c:v>
                </c:pt>
                <c:pt idx="279">
                  <c:v>1.0821093302736511</c:v>
                </c:pt>
                <c:pt idx="280">
                  <c:v>1.0817530033876595</c:v>
                </c:pt>
                <c:pt idx="281">
                  <c:v>1.0814030582664889</c:v>
                </c:pt>
                <c:pt idx="282">
                  <c:v>1.0810593806138262</c:v>
                </c:pt>
                <c:pt idx="283">
                  <c:v>1.0807218581797762</c:v>
                </c:pt>
                <c:pt idx="284">
                  <c:v>1.0803903807254363</c:v>
                </c:pt>
                <c:pt idx="285">
                  <c:v>1.0800648399862567</c:v>
                </c:pt>
                <c:pt idx="286">
                  <c:v>1.0797451296361098</c:v>
                </c:pt>
                <c:pt idx="287">
                  <c:v>1.0794311452537353</c:v>
                </c:pt>
                <c:pt idx="288">
                  <c:v>1.0791227842880324</c:v>
                </c:pt>
                <c:pt idx="289">
                  <c:v>1.078819946024026</c:v>
                </c:pt>
              </c:numCache>
            </c:numRef>
          </c:yVal>
        </c:ser>
        <c:axId val="192187008"/>
        <c:axId val="192197376"/>
      </c:scatterChart>
      <c:valAx>
        <c:axId val="192187008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2197376"/>
        <c:crosses val="autoZero"/>
        <c:crossBetween val="midCat"/>
      </c:valAx>
      <c:valAx>
        <c:axId val="192197376"/>
        <c:scaling>
          <c:orientation val="minMax"/>
          <c:max val="4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2187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1.0000000000199996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7.0000000000199991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19.000000000019995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28.000000000020005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43.000000000020002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46.999999999980005</c:v>
                </c:pt>
                <c:pt idx="48">
                  <c:v>48</c:v>
                </c:pt>
                <c:pt idx="49">
                  <c:v>49.000000000020002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52.000000000020002</c:v>
                </c:pt>
                <c:pt idx="53">
                  <c:v>52.999999999979998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55.999999999800011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61.999999999799996</c:v>
                </c:pt>
                <c:pt idx="63">
                  <c:v>62.999999999999986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65.999999999999986</c:v>
                </c:pt>
                <c:pt idx="67">
                  <c:v>67.000000000199989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70.000000000199989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76.999999999799996</c:v>
                </c:pt>
                <c:pt idx="78">
                  <c:v>77.999999999999986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80.999999999999986</c:v>
                </c:pt>
                <c:pt idx="82">
                  <c:v>82.000000000199989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85.000000000199989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91.999999999799996</c:v>
                </c:pt>
                <c:pt idx="93">
                  <c:v>92.999999999999986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95.999999999999986</c:v>
                </c:pt>
                <c:pt idx="97">
                  <c:v>97.000000000199989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100.00000000019999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112.00000000019999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116.99999999999999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238.99999999979997</c:v>
                </c:pt>
                <c:pt idx="240">
                  <c:v>239.99999999999997</c:v>
                </c:pt>
                <c:pt idx="241">
                  <c:v>241.0000000002</c:v>
                </c:pt>
                <c:pt idx="242">
                  <c:v>241.99999999980005</c:v>
                </c:pt>
                <c:pt idx="243">
                  <c:v>243.00000000000006</c:v>
                </c:pt>
                <c:pt idx="244">
                  <c:v>244.00000000020003</c:v>
                </c:pt>
                <c:pt idx="245">
                  <c:v>244.99999999980002</c:v>
                </c:pt>
                <c:pt idx="246">
                  <c:v>246.00000000000003</c:v>
                </c:pt>
                <c:pt idx="247">
                  <c:v>247.00000000020003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256.99999999980002</c:v>
                </c:pt>
                <c:pt idx="258">
                  <c:v>258.00000000000006</c:v>
                </c:pt>
                <c:pt idx="259">
                  <c:v>259.00000000020003</c:v>
                </c:pt>
                <c:pt idx="260">
                  <c:v>259.99999999980002</c:v>
                </c:pt>
                <c:pt idx="261">
                  <c:v>261.00000000000006</c:v>
                </c:pt>
                <c:pt idx="262">
                  <c:v>262.00000000020003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271.99999999980002</c:v>
                </c:pt>
                <c:pt idx="273">
                  <c:v>273.00000000000006</c:v>
                </c:pt>
                <c:pt idx="274">
                  <c:v>274.00000000020003</c:v>
                </c:pt>
                <c:pt idx="275">
                  <c:v>274.99999999980002</c:v>
                </c:pt>
                <c:pt idx="276">
                  <c:v>276.00000000000006</c:v>
                </c:pt>
                <c:pt idx="277">
                  <c:v>277.00000000020003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286.99999999980002</c:v>
                </c:pt>
                <c:pt idx="288">
                  <c:v>288.00000000000006</c:v>
                </c:pt>
                <c:pt idx="289">
                  <c:v>289.00000000020003</c:v>
                </c:pt>
                <c:pt idx="290">
                  <c:v>289.99999999980002</c:v>
                </c:pt>
                <c:pt idx="291">
                  <c:v>291.00000000000006</c:v>
                </c:pt>
                <c:pt idx="292">
                  <c:v>292.00000000020003</c:v>
                </c:pt>
                <c:pt idx="293">
                  <c:v>292.99999999980002</c:v>
                </c:pt>
                <c:pt idx="294">
                  <c:v>294</c:v>
                </c:pt>
              </c:numCache>
            </c:numRef>
          </c:xVal>
          <c:yVal>
            <c:numRef>
              <c:f>yellow!$E$8:$E$5000</c:f>
              <c:numCache>
                <c:formatCode>General</c:formatCode>
                <c:ptCount val="4993"/>
                <c:pt idx="0">
                  <c:v>6.2039184570300003</c:v>
                </c:pt>
                <c:pt idx="1">
                  <c:v>4.84375</c:v>
                </c:pt>
                <c:pt idx="2">
                  <c:v>4.5196533203099998</c:v>
                </c:pt>
                <c:pt idx="3">
                  <c:v>4.365234375</c:v>
                </c:pt>
                <c:pt idx="4">
                  <c:v>4.2526245117199997</c:v>
                </c:pt>
                <c:pt idx="5">
                  <c:v>4.1616821289099999</c:v>
                </c:pt>
                <c:pt idx="6">
                  <c:v>4.0826416015599998</c:v>
                </c:pt>
                <c:pt idx="7">
                  <c:v>4.0182495117199997</c:v>
                </c:pt>
                <c:pt idx="8">
                  <c:v>3.9599609375</c:v>
                </c:pt>
                <c:pt idx="9">
                  <c:v>3.9035034179700001</c:v>
                </c:pt>
                <c:pt idx="10">
                  <c:v>3.85620117188</c:v>
                </c:pt>
                <c:pt idx="11">
                  <c:v>3.81103515625</c:v>
                </c:pt>
                <c:pt idx="12">
                  <c:v>3.76831054688</c:v>
                </c:pt>
                <c:pt idx="13">
                  <c:v>3.7286376953100002</c:v>
                </c:pt>
                <c:pt idx="14">
                  <c:v>3.6911010742200001</c:v>
                </c:pt>
                <c:pt idx="15">
                  <c:v>3.65478515625</c:v>
                </c:pt>
                <c:pt idx="16">
                  <c:v>3.6178588867200001</c:v>
                </c:pt>
                <c:pt idx="17">
                  <c:v>3.5882568359399998</c:v>
                </c:pt>
                <c:pt idx="18">
                  <c:v>3.55590820313</c:v>
                </c:pt>
                <c:pt idx="19">
                  <c:v>3.5260009765600002</c:v>
                </c:pt>
                <c:pt idx="20">
                  <c:v>3.4979248046899998</c:v>
                </c:pt>
                <c:pt idx="21">
                  <c:v>3.4674072265600002</c:v>
                </c:pt>
                <c:pt idx="22">
                  <c:v>3.4414672851599999</c:v>
                </c:pt>
                <c:pt idx="23">
                  <c:v>3.41430664063</c:v>
                </c:pt>
                <c:pt idx="24">
                  <c:v>3.3871459960900001</c:v>
                </c:pt>
                <c:pt idx="25">
                  <c:v>3.3627319335900001</c:v>
                </c:pt>
                <c:pt idx="26">
                  <c:v>3.33740234375</c:v>
                </c:pt>
                <c:pt idx="27">
                  <c:v>3.3120727539099999</c:v>
                </c:pt>
                <c:pt idx="28">
                  <c:v>3.2901000976599999</c:v>
                </c:pt>
                <c:pt idx="29">
                  <c:v>3.2656860351599999</c:v>
                </c:pt>
                <c:pt idx="30">
                  <c:v>3.2440185546899998</c:v>
                </c:pt>
                <c:pt idx="31">
                  <c:v>3.2196044921899998</c:v>
                </c:pt>
                <c:pt idx="32">
                  <c:v>3.1982421875</c:v>
                </c:pt>
                <c:pt idx="33">
                  <c:v>3.1765747070299999</c:v>
                </c:pt>
                <c:pt idx="34">
                  <c:v>3.1552124023400001</c:v>
                </c:pt>
                <c:pt idx="35">
                  <c:v>3.1353759765600002</c:v>
                </c:pt>
                <c:pt idx="36">
                  <c:v>3.115234375</c:v>
                </c:pt>
                <c:pt idx="37">
                  <c:v>3.0938720703100002</c:v>
                </c:pt>
                <c:pt idx="38">
                  <c:v>3.07373046875</c:v>
                </c:pt>
                <c:pt idx="39">
                  <c:v>3.0563354492200001</c:v>
                </c:pt>
                <c:pt idx="40">
                  <c:v>3.0349731445299999</c:v>
                </c:pt>
                <c:pt idx="41">
                  <c:v>3.01879882813</c:v>
                </c:pt>
                <c:pt idx="42">
                  <c:v>2.9974365234399998</c:v>
                </c:pt>
                <c:pt idx="43">
                  <c:v>2.9803466796899998</c:v>
                </c:pt>
                <c:pt idx="44">
                  <c:v>2.9611206054700001</c:v>
                </c:pt>
                <c:pt idx="45">
                  <c:v>2.9434204101599999</c:v>
                </c:pt>
                <c:pt idx="46">
                  <c:v>2.92602539063</c:v>
                </c:pt>
                <c:pt idx="47">
                  <c:v>2.90893554688</c:v>
                </c:pt>
                <c:pt idx="48">
                  <c:v>2.8924560546899998</c:v>
                </c:pt>
                <c:pt idx="49">
                  <c:v>2.8750610351599999</c:v>
                </c:pt>
                <c:pt idx="50">
                  <c:v>2.8594970703100002</c:v>
                </c:pt>
                <c:pt idx="51">
                  <c:v>2.8421020507799999</c:v>
                </c:pt>
                <c:pt idx="52">
                  <c:v>2.8244018554700001</c:v>
                </c:pt>
                <c:pt idx="53">
                  <c:v>2.8097534179700001</c:v>
                </c:pt>
                <c:pt idx="54">
                  <c:v>2.7938842773400001</c:v>
                </c:pt>
                <c:pt idx="55">
                  <c:v>2.7783203125</c:v>
                </c:pt>
                <c:pt idx="56">
                  <c:v>2.7630615234399998</c:v>
                </c:pt>
                <c:pt idx="57">
                  <c:v>2.7487182617200001</c:v>
                </c:pt>
                <c:pt idx="58">
                  <c:v>2.7337646484399998</c:v>
                </c:pt>
                <c:pt idx="59">
                  <c:v>2.7188110351599999</c:v>
                </c:pt>
                <c:pt idx="60">
                  <c:v>2.7056884765600002</c:v>
                </c:pt>
                <c:pt idx="61">
                  <c:v>2.6904296875</c:v>
                </c:pt>
                <c:pt idx="62">
                  <c:v>2.6763916015600002</c:v>
                </c:pt>
                <c:pt idx="63">
                  <c:v>2.6632690429700001</c:v>
                </c:pt>
                <c:pt idx="64">
                  <c:v>2.64892578125</c:v>
                </c:pt>
                <c:pt idx="65">
                  <c:v>2.6361083984399998</c:v>
                </c:pt>
                <c:pt idx="66">
                  <c:v>2.6223754882799999</c:v>
                </c:pt>
                <c:pt idx="67">
                  <c:v>2.6101684570299999</c:v>
                </c:pt>
                <c:pt idx="68">
                  <c:v>2.5970458984399998</c:v>
                </c:pt>
                <c:pt idx="69">
                  <c:v>2.5848388671899998</c:v>
                </c:pt>
                <c:pt idx="70">
                  <c:v>2.5711059570299999</c:v>
                </c:pt>
                <c:pt idx="71">
                  <c:v>2.5601196289099999</c:v>
                </c:pt>
                <c:pt idx="72">
                  <c:v>2.5454711914099999</c:v>
                </c:pt>
                <c:pt idx="73">
                  <c:v>2.5350952148400001</c:v>
                </c:pt>
                <c:pt idx="74">
                  <c:v>2.52197265625</c:v>
                </c:pt>
                <c:pt idx="75">
                  <c:v>2.51220703125</c:v>
                </c:pt>
                <c:pt idx="76">
                  <c:v>2.5</c:v>
                </c:pt>
                <c:pt idx="77">
                  <c:v>2.4884033203100002</c:v>
                </c:pt>
                <c:pt idx="78">
                  <c:v>2.4771118164099999</c:v>
                </c:pt>
                <c:pt idx="79">
                  <c:v>2.4667358398400001</c:v>
                </c:pt>
                <c:pt idx="80">
                  <c:v>2.4563598632799999</c:v>
                </c:pt>
                <c:pt idx="81">
                  <c:v>2.4462890625</c:v>
                </c:pt>
                <c:pt idx="82">
                  <c:v>2.4359130859399998</c:v>
                </c:pt>
                <c:pt idx="83">
                  <c:v>2.4249267578100002</c:v>
                </c:pt>
                <c:pt idx="84">
                  <c:v>2.41455078125</c:v>
                </c:pt>
                <c:pt idx="85">
                  <c:v>2.4041748046899998</c:v>
                </c:pt>
                <c:pt idx="86">
                  <c:v>2.39501953125</c:v>
                </c:pt>
                <c:pt idx="87">
                  <c:v>2.3849487304700001</c:v>
                </c:pt>
                <c:pt idx="88">
                  <c:v>2.3745727539099999</c:v>
                </c:pt>
                <c:pt idx="89">
                  <c:v>2.3638916015600002</c:v>
                </c:pt>
                <c:pt idx="90">
                  <c:v>2.3562622070299999</c:v>
                </c:pt>
                <c:pt idx="91">
                  <c:v>2.3477172851599999</c:v>
                </c:pt>
                <c:pt idx="92">
                  <c:v>2.3379516601599999</c:v>
                </c:pt>
                <c:pt idx="93">
                  <c:v>2.3275756835900001</c:v>
                </c:pt>
                <c:pt idx="94">
                  <c:v>2.3175048828100002</c:v>
                </c:pt>
                <c:pt idx="95">
                  <c:v>2.3114013671899998</c:v>
                </c:pt>
                <c:pt idx="96">
                  <c:v>2.3016357421899998</c:v>
                </c:pt>
                <c:pt idx="97">
                  <c:v>2.2933959960900001</c:v>
                </c:pt>
                <c:pt idx="98">
                  <c:v>2.28637695313</c:v>
                </c:pt>
                <c:pt idx="99">
                  <c:v>2.2756958007799999</c:v>
                </c:pt>
                <c:pt idx="100">
                  <c:v>2.26806640625</c:v>
                </c:pt>
                <c:pt idx="101">
                  <c:v>2.2601318359399998</c:v>
                </c:pt>
                <c:pt idx="102">
                  <c:v>2.2506713867200001</c:v>
                </c:pt>
                <c:pt idx="103">
                  <c:v>2.2445678710900001</c:v>
                </c:pt>
                <c:pt idx="104">
                  <c:v>2.236328125</c:v>
                </c:pt>
                <c:pt idx="105">
                  <c:v>2.22900390625</c:v>
                </c:pt>
                <c:pt idx="106">
                  <c:v>2.22290039063</c:v>
                </c:pt>
                <c:pt idx="107">
                  <c:v>2.2152709960900001</c:v>
                </c:pt>
                <c:pt idx="108">
                  <c:v>2.2073364257799999</c:v>
                </c:pt>
                <c:pt idx="109">
                  <c:v>2.2003173828100002</c:v>
                </c:pt>
                <c:pt idx="110">
                  <c:v>2.1932983398400001</c:v>
                </c:pt>
                <c:pt idx="111">
                  <c:v>2.1878051757799999</c:v>
                </c:pt>
                <c:pt idx="112">
                  <c:v>2.18017578125</c:v>
                </c:pt>
                <c:pt idx="113">
                  <c:v>2.1725463867200001</c:v>
                </c:pt>
                <c:pt idx="114">
                  <c:v>2.1673583984399998</c:v>
                </c:pt>
                <c:pt idx="115">
                  <c:v>2.15942382813</c:v>
                </c:pt>
                <c:pt idx="116">
                  <c:v>2.1530151367200001</c:v>
                </c:pt>
                <c:pt idx="117">
                  <c:v>2.1466064453100002</c:v>
                </c:pt>
                <c:pt idx="118">
                  <c:v>2.1414184570299999</c:v>
                </c:pt>
                <c:pt idx="119">
                  <c:v>2.1334838867200001</c:v>
                </c:pt>
                <c:pt idx="120">
                  <c:v>2.12768554688</c:v>
                </c:pt>
                <c:pt idx="121">
                  <c:v>2.1212768554700001</c:v>
                </c:pt>
                <c:pt idx="122">
                  <c:v>2.11669921875</c:v>
                </c:pt>
                <c:pt idx="123">
                  <c:v>2.1099853515600002</c:v>
                </c:pt>
                <c:pt idx="124">
                  <c:v>2.1047973632799999</c:v>
                </c:pt>
                <c:pt idx="125">
                  <c:v>2.0989990234399998</c:v>
                </c:pt>
                <c:pt idx="126">
                  <c:v>2.0938110351599999</c:v>
                </c:pt>
                <c:pt idx="127">
                  <c:v>2.0895385742200001</c:v>
                </c:pt>
                <c:pt idx="128">
                  <c:v>2.0828247070299999</c:v>
                </c:pt>
                <c:pt idx="129">
                  <c:v>2.07885742188</c:v>
                </c:pt>
                <c:pt idx="130">
                  <c:v>2.0724487304700001</c:v>
                </c:pt>
                <c:pt idx="131">
                  <c:v>2.0660400390600002</c:v>
                </c:pt>
                <c:pt idx="132">
                  <c:v>2.0620727539099999</c:v>
                </c:pt>
                <c:pt idx="133">
                  <c:v>2.0574951171899998</c:v>
                </c:pt>
                <c:pt idx="134">
                  <c:v>2.05322265625</c:v>
                </c:pt>
                <c:pt idx="135">
                  <c:v>2.0477294921899998</c:v>
                </c:pt>
                <c:pt idx="136">
                  <c:v>2.0425415039099999</c:v>
                </c:pt>
                <c:pt idx="137">
                  <c:v>2.03735351563</c:v>
                </c:pt>
                <c:pt idx="138">
                  <c:v>2.0321655273400001</c:v>
                </c:pt>
                <c:pt idx="139">
                  <c:v>2.0285034179700001</c:v>
                </c:pt>
                <c:pt idx="140">
                  <c:v>2.0257568359399998</c:v>
                </c:pt>
                <c:pt idx="141">
                  <c:v>2.0211791992200001</c:v>
                </c:pt>
                <c:pt idx="142">
                  <c:v>2.0166015625</c:v>
                </c:pt>
                <c:pt idx="143">
                  <c:v>2.0114135742200001</c:v>
                </c:pt>
                <c:pt idx="144">
                  <c:v>2.0062255859399998</c:v>
                </c:pt>
                <c:pt idx="145">
                  <c:v>2.0013427734399998</c:v>
                </c:pt>
                <c:pt idx="146">
                  <c:v>1.9985961914099999</c:v>
                </c:pt>
                <c:pt idx="147">
                  <c:v>1.9961547851599999</c:v>
                </c:pt>
                <c:pt idx="148">
                  <c:v>1.99096679688</c:v>
                </c:pt>
                <c:pt idx="149">
                  <c:v>1.9873046875</c:v>
                </c:pt>
                <c:pt idx="150">
                  <c:v>1.9827270507800001</c:v>
                </c:pt>
                <c:pt idx="151">
                  <c:v>1.97998046875</c:v>
                </c:pt>
                <c:pt idx="152">
                  <c:v>1.9754028320300001</c:v>
                </c:pt>
                <c:pt idx="153">
                  <c:v>1.9711303710900001</c:v>
                </c:pt>
                <c:pt idx="154">
                  <c:v>1.9677734375</c:v>
                </c:pt>
                <c:pt idx="155">
                  <c:v>1.9644165039099999</c:v>
                </c:pt>
                <c:pt idx="156">
                  <c:v>1.95983886719</c:v>
                </c:pt>
                <c:pt idx="157">
                  <c:v>1.95556640625</c:v>
                </c:pt>
                <c:pt idx="158">
                  <c:v>1.9540405273400001</c:v>
                </c:pt>
                <c:pt idx="159">
                  <c:v>1.9497680664099999</c:v>
                </c:pt>
                <c:pt idx="160">
                  <c:v>1.94641113281</c:v>
                </c:pt>
                <c:pt idx="161">
                  <c:v>1.9442749023400001</c:v>
                </c:pt>
                <c:pt idx="162">
                  <c:v>1.9393920898400001</c:v>
                </c:pt>
                <c:pt idx="163">
                  <c:v>1.93786621094</c:v>
                </c:pt>
                <c:pt idx="164">
                  <c:v>1.93420410156</c:v>
                </c:pt>
                <c:pt idx="165">
                  <c:v>1.9302368164099999</c:v>
                </c:pt>
                <c:pt idx="166">
                  <c:v>1.9287109375</c:v>
                </c:pt>
                <c:pt idx="167">
                  <c:v>1.923828125</c:v>
                </c:pt>
                <c:pt idx="168">
                  <c:v>1.9235229492199999</c:v>
                </c:pt>
                <c:pt idx="169">
                  <c:v>1.9186401367199999</c:v>
                </c:pt>
                <c:pt idx="170">
                  <c:v>1.91650390625</c:v>
                </c:pt>
                <c:pt idx="171">
                  <c:v>1.9131469726599999</c:v>
                </c:pt>
                <c:pt idx="172">
                  <c:v>1.9107055664099999</c:v>
                </c:pt>
                <c:pt idx="173">
                  <c:v>1.90795898438</c:v>
                </c:pt>
                <c:pt idx="174">
                  <c:v>1.904296875</c:v>
                </c:pt>
                <c:pt idx="175">
                  <c:v>1.9027709960900001</c:v>
                </c:pt>
                <c:pt idx="176">
                  <c:v>1.9027709960900001</c:v>
                </c:pt>
                <c:pt idx="177">
                  <c:v>1.8978881835900001</c:v>
                </c:pt>
                <c:pt idx="178">
                  <c:v>1.89514160156</c:v>
                </c:pt>
                <c:pt idx="179">
                  <c:v>1.89270019531</c:v>
                </c:pt>
                <c:pt idx="180">
                  <c:v>1.8899536132800001</c:v>
                </c:pt>
                <c:pt idx="181">
                  <c:v>1.88720703125</c:v>
                </c:pt>
                <c:pt idx="182">
                  <c:v>1.884765625</c:v>
                </c:pt>
                <c:pt idx="183">
                  <c:v>1.88293457031</c:v>
                </c:pt>
                <c:pt idx="184">
                  <c:v>1.8814086914099999</c:v>
                </c:pt>
                <c:pt idx="185">
                  <c:v>1.8795776367199999</c:v>
                </c:pt>
                <c:pt idx="186">
                  <c:v>1.87683105469</c:v>
                </c:pt>
                <c:pt idx="187">
                  <c:v>1.87194824219</c:v>
                </c:pt>
                <c:pt idx="188">
                  <c:v>1.8716430664099999</c:v>
                </c:pt>
                <c:pt idx="189">
                  <c:v>1.8692016601599999</c:v>
                </c:pt>
                <c:pt idx="190">
                  <c:v>1.86645507813</c:v>
                </c:pt>
                <c:pt idx="191">
                  <c:v>1.865234375</c:v>
                </c:pt>
                <c:pt idx="192">
                  <c:v>1.86340332031</c:v>
                </c:pt>
                <c:pt idx="193">
                  <c:v>1.8612670898400001</c:v>
                </c:pt>
                <c:pt idx="194">
                  <c:v>1.8588256835900001</c:v>
                </c:pt>
                <c:pt idx="195">
                  <c:v>1.85607910156</c:v>
                </c:pt>
                <c:pt idx="196">
                  <c:v>1.85546875</c:v>
                </c:pt>
                <c:pt idx="197">
                  <c:v>1.85180664063</c:v>
                </c:pt>
                <c:pt idx="198">
                  <c:v>1.85119628906</c:v>
                </c:pt>
                <c:pt idx="199">
                  <c:v>1.8502807617199999</c:v>
                </c:pt>
                <c:pt idx="200">
                  <c:v>1.8472290039099999</c:v>
                </c:pt>
                <c:pt idx="201">
                  <c:v>1.845703125</c:v>
                </c:pt>
                <c:pt idx="202">
                  <c:v>1.845703125</c:v>
                </c:pt>
                <c:pt idx="203">
                  <c:v>1.8408203125</c:v>
                </c:pt>
                <c:pt idx="204">
                  <c:v>1.8408203125</c:v>
                </c:pt>
                <c:pt idx="205">
                  <c:v>1.8408203125</c:v>
                </c:pt>
                <c:pt idx="206">
                  <c:v>1.8368530273400001</c:v>
                </c:pt>
                <c:pt idx="207">
                  <c:v>1.83471679688</c:v>
                </c:pt>
                <c:pt idx="208">
                  <c:v>1.83410644531</c:v>
                </c:pt>
                <c:pt idx="209">
                  <c:v>1.83166503906</c:v>
                </c:pt>
                <c:pt idx="210">
                  <c:v>1.8301391601599999</c:v>
                </c:pt>
                <c:pt idx="211">
                  <c:v>1.8289184570300001</c:v>
                </c:pt>
                <c:pt idx="212">
                  <c:v>1.8276977539099999</c:v>
                </c:pt>
                <c:pt idx="213">
                  <c:v>1.82495117188</c:v>
                </c:pt>
                <c:pt idx="214">
                  <c:v>1.82434082031</c:v>
                </c:pt>
                <c:pt idx="215">
                  <c:v>1.82189941406</c:v>
                </c:pt>
                <c:pt idx="216">
                  <c:v>1.82006835938</c:v>
                </c:pt>
                <c:pt idx="217">
                  <c:v>1.82067871094</c:v>
                </c:pt>
                <c:pt idx="218">
                  <c:v>1.8173217773400001</c:v>
                </c:pt>
                <c:pt idx="219">
                  <c:v>1.8161010742199999</c:v>
                </c:pt>
                <c:pt idx="220">
                  <c:v>1.81457519531</c:v>
                </c:pt>
                <c:pt idx="221">
                  <c:v>1.81457519531</c:v>
                </c:pt>
                <c:pt idx="222">
                  <c:v>1.81274414063</c:v>
                </c:pt>
                <c:pt idx="223">
                  <c:v>1.80969238281</c:v>
                </c:pt>
                <c:pt idx="224">
                  <c:v>1.8093872070300001</c:v>
                </c:pt>
                <c:pt idx="225">
                  <c:v>1.8081665039099999</c:v>
                </c:pt>
                <c:pt idx="226">
                  <c:v>1.8063354492199999</c:v>
                </c:pt>
                <c:pt idx="227">
                  <c:v>1.8051147460900001</c:v>
                </c:pt>
                <c:pt idx="228">
                  <c:v>1.8045043945300001</c:v>
                </c:pt>
                <c:pt idx="229">
                  <c:v>1.80419921875</c:v>
                </c:pt>
                <c:pt idx="230">
                  <c:v>1.80114746094</c:v>
                </c:pt>
                <c:pt idx="231">
                  <c:v>1.80114746094</c:v>
                </c:pt>
                <c:pt idx="232">
                  <c:v>1.79931640625</c:v>
                </c:pt>
                <c:pt idx="233">
                  <c:v>1.7984008789099999</c:v>
                </c:pt>
                <c:pt idx="234">
                  <c:v>1.7953491210900001</c:v>
                </c:pt>
                <c:pt idx="235">
                  <c:v>1.7953491210900001</c:v>
                </c:pt>
                <c:pt idx="236">
                  <c:v>1.7941284179699999</c:v>
                </c:pt>
                <c:pt idx="237">
                  <c:v>1.79382324219</c:v>
                </c:pt>
                <c:pt idx="238">
                  <c:v>1.79138183594</c:v>
                </c:pt>
                <c:pt idx="239">
                  <c:v>1.78955078125</c:v>
                </c:pt>
                <c:pt idx="240">
                  <c:v>1.7886352539099999</c:v>
                </c:pt>
                <c:pt idx="241">
                  <c:v>1.78894042969</c:v>
                </c:pt>
                <c:pt idx="242">
                  <c:v>1.7886352539099999</c:v>
                </c:pt>
                <c:pt idx="243">
                  <c:v>1.7868041992199999</c:v>
                </c:pt>
                <c:pt idx="244">
                  <c:v>1.7843627929699999</c:v>
                </c:pt>
                <c:pt idx="245">
                  <c:v>1.78344726563</c:v>
                </c:pt>
                <c:pt idx="246">
                  <c:v>1.78283691406</c:v>
                </c:pt>
                <c:pt idx="247">
                  <c:v>1.78344726563</c:v>
                </c:pt>
                <c:pt idx="248">
                  <c:v>1.78100585938</c:v>
                </c:pt>
                <c:pt idx="249">
                  <c:v>1.78039550781</c:v>
                </c:pt>
                <c:pt idx="250">
                  <c:v>1.77856445313</c:v>
                </c:pt>
                <c:pt idx="251">
                  <c:v>1.7782592773400001</c:v>
                </c:pt>
                <c:pt idx="252">
                  <c:v>1.77917480469</c:v>
                </c:pt>
                <c:pt idx="253">
                  <c:v>1.7745971679699999</c:v>
                </c:pt>
                <c:pt idx="254">
                  <c:v>1.7739868164099999</c:v>
                </c:pt>
                <c:pt idx="255">
                  <c:v>1.7733764648400001</c:v>
                </c:pt>
                <c:pt idx="256">
                  <c:v>1.7733764648400001</c:v>
                </c:pt>
                <c:pt idx="257">
                  <c:v>1.7724609375</c:v>
                </c:pt>
                <c:pt idx="258">
                  <c:v>1.77124023438</c:v>
                </c:pt>
                <c:pt idx="259">
                  <c:v>1.76940917969</c:v>
                </c:pt>
                <c:pt idx="260">
                  <c:v>1.76940917969</c:v>
                </c:pt>
                <c:pt idx="261">
                  <c:v>1.7678833007800001</c:v>
                </c:pt>
                <c:pt idx="262">
                  <c:v>1.76818847656</c:v>
                </c:pt>
                <c:pt idx="263">
                  <c:v>1.7678833007800001</c:v>
                </c:pt>
                <c:pt idx="264">
                  <c:v>1.7672729492199999</c:v>
                </c:pt>
                <c:pt idx="265">
                  <c:v>1.7654418945300001</c:v>
                </c:pt>
                <c:pt idx="266">
                  <c:v>1.7630004882800001</c:v>
                </c:pt>
                <c:pt idx="267">
                  <c:v>1.7626953125</c:v>
                </c:pt>
                <c:pt idx="268">
                  <c:v>1.7626953125</c:v>
                </c:pt>
                <c:pt idx="269">
                  <c:v>1.76208496094</c:v>
                </c:pt>
                <c:pt idx="270">
                  <c:v>1.76025390625</c:v>
                </c:pt>
                <c:pt idx="271">
                  <c:v>1.7587280273400001</c:v>
                </c:pt>
                <c:pt idx="272">
                  <c:v>1.7587280273400001</c:v>
                </c:pt>
                <c:pt idx="273">
                  <c:v>1.7578125</c:v>
                </c:pt>
                <c:pt idx="274">
                  <c:v>1.7578125</c:v>
                </c:pt>
                <c:pt idx="275">
                  <c:v>1.7587280273400001</c:v>
                </c:pt>
                <c:pt idx="276">
                  <c:v>1.75659179688</c:v>
                </c:pt>
                <c:pt idx="277">
                  <c:v>1.75415039063</c:v>
                </c:pt>
                <c:pt idx="278">
                  <c:v>1.75354003906</c:v>
                </c:pt>
                <c:pt idx="279">
                  <c:v>1.75354003906</c:v>
                </c:pt>
                <c:pt idx="280">
                  <c:v>1.7526245117199999</c:v>
                </c:pt>
                <c:pt idx="281">
                  <c:v>1.7526245117199999</c:v>
                </c:pt>
                <c:pt idx="282">
                  <c:v>1.7526245117199999</c:v>
                </c:pt>
                <c:pt idx="283">
                  <c:v>1.7507934570300001</c:v>
                </c:pt>
                <c:pt idx="284">
                  <c:v>1.7495727539099999</c:v>
                </c:pt>
                <c:pt idx="285">
                  <c:v>1.7495727539099999</c:v>
                </c:pt>
                <c:pt idx="286">
                  <c:v>1.7477416992199999</c:v>
                </c:pt>
                <c:pt idx="287">
                  <c:v>1.7477416992199999</c:v>
                </c:pt>
                <c:pt idx="288">
                  <c:v>1.74743652344</c:v>
                </c:pt>
                <c:pt idx="289">
                  <c:v>1.74743652344</c:v>
                </c:pt>
                <c:pt idx="290">
                  <c:v>1.7477416992199999</c:v>
                </c:pt>
                <c:pt idx="291">
                  <c:v>1.74560546875</c:v>
                </c:pt>
                <c:pt idx="292">
                  <c:v>1.74560546875</c:v>
                </c:pt>
                <c:pt idx="293">
                  <c:v>1.74377441406</c:v>
                </c:pt>
                <c:pt idx="294">
                  <c:v>1.74377441406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1.0000000000199996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7.0000000000199991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19.000000000019995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28.000000000020005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43.000000000020002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46.999999999980005</c:v>
                </c:pt>
                <c:pt idx="48">
                  <c:v>48</c:v>
                </c:pt>
                <c:pt idx="49">
                  <c:v>49.000000000020002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52.000000000020002</c:v>
                </c:pt>
                <c:pt idx="53">
                  <c:v>52.999999999979998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55.999999999800011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61.999999999799996</c:v>
                </c:pt>
                <c:pt idx="63">
                  <c:v>62.999999999999986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65.999999999999986</c:v>
                </c:pt>
                <c:pt idx="67">
                  <c:v>67.000000000199989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70.000000000199989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76.999999999799996</c:v>
                </c:pt>
                <c:pt idx="78">
                  <c:v>77.999999999999986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80.999999999999986</c:v>
                </c:pt>
                <c:pt idx="82">
                  <c:v>82.000000000199989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85.000000000199989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91.999999999799996</c:v>
                </c:pt>
                <c:pt idx="93">
                  <c:v>92.999999999999986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95.999999999999986</c:v>
                </c:pt>
                <c:pt idx="97">
                  <c:v>97.000000000199989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100.00000000019999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112.00000000019999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116.99999999999999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238.99999999979997</c:v>
                </c:pt>
                <c:pt idx="240">
                  <c:v>239.99999999999997</c:v>
                </c:pt>
                <c:pt idx="241">
                  <c:v>241.0000000002</c:v>
                </c:pt>
                <c:pt idx="242">
                  <c:v>241.99999999980005</c:v>
                </c:pt>
                <c:pt idx="243">
                  <c:v>243.00000000000006</c:v>
                </c:pt>
                <c:pt idx="244">
                  <c:v>244.00000000020003</c:v>
                </c:pt>
                <c:pt idx="245">
                  <c:v>244.99999999980002</c:v>
                </c:pt>
                <c:pt idx="246">
                  <c:v>246.00000000000003</c:v>
                </c:pt>
                <c:pt idx="247">
                  <c:v>247.00000000020003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256.99999999980002</c:v>
                </c:pt>
                <c:pt idx="258">
                  <c:v>258.00000000000006</c:v>
                </c:pt>
                <c:pt idx="259">
                  <c:v>259.00000000020003</c:v>
                </c:pt>
                <c:pt idx="260">
                  <c:v>259.99999999980002</c:v>
                </c:pt>
                <c:pt idx="261">
                  <c:v>261.00000000000006</c:v>
                </c:pt>
                <c:pt idx="262">
                  <c:v>262.00000000020003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271.99999999980002</c:v>
                </c:pt>
                <c:pt idx="273">
                  <c:v>273.00000000000006</c:v>
                </c:pt>
                <c:pt idx="274">
                  <c:v>274.00000000020003</c:v>
                </c:pt>
                <c:pt idx="275">
                  <c:v>274.99999999980002</c:v>
                </c:pt>
                <c:pt idx="276">
                  <c:v>276.00000000000006</c:v>
                </c:pt>
                <c:pt idx="277">
                  <c:v>277.00000000020003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286.99999999980002</c:v>
                </c:pt>
                <c:pt idx="288">
                  <c:v>288.00000000000006</c:v>
                </c:pt>
                <c:pt idx="289">
                  <c:v>289.00000000020003</c:v>
                </c:pt>
                <c:pt idx="290">
                  <c:v>289.99999999980002</c:v>
                </c:pt>
                <c:pt idx="291">
                  <c:v>291.00000000000006</c:v>
                </c:pt>
                <c:pt idx="292">
                  <c:v>292.00000000020003</c:v>
                </c:pt>
                <c:pt idx="293">
                  <c:v>292.99999999980002</c:v>
                </c:pt>
                <c:pt idx="294">
                  <c:v>294</c:v>
                </c:pt>
              </c:numCache>
            </c:numRef>
          </c:xVal>
          <c:yVal>
            <c:numRef>
              <c:f>yellow!$F$8:$F$5000</c:f>
              <c:numCache>
                <c:formatCode>General</c:formatCode>
                <c:ptCount val="4993"/>
                <c:pt idx="0">
                  <c:v>4.4498000435000229</c:v>
                </c:pt>
                <c:pt idx="1">
                  <c:v>4.4022359885387505</c:v>
                </c:pt>
                <c:pt idx="2">
                  <c:v>4.3555177750524887</c:v>
                </c:pt>
                <c:pt idx="3">
                  <c:v>4.3096303612609841</c:v>
                </c:pt>
                <c:pt idx="4">
                  <c:v>4.2645589728834175</c:v>
                </c:pt>
                <c:pt idx="5">
                  <c:v>4.220289098372934</c:v>
                </c:pt>
                <c:pt idx="6">
                  <c:v>4.1768064842366286</c:v>
                </c:pt>
                <c:pt idx="7">
                  <c:v>4.134097130462326</c:v>
                </c:pt>
                <c:pt idx="8">
                  <c:v>4.0921472860028327</c:v>
                </c:pt>
                <c:pt idx="9">
                  <c:v>4.0509434443412058</c:v>
                </c:pt>
                <c:pt idx="10">
                  <c:v>4.0104723391571788</c:v>
                </c:pt>
                <c:pt idx="11">
                  <c:v>3.9707209400480874</c:v>
                </c:pt>
                <c:pt idx="12">
                  <c:v>3.9316764483265336</c:v>
                </c:pt>
                <c:pt idx="13">
                  <c:v>3.893326292913927</c:v>
                </c:pt>
                <c:pt idx="14">
                  <c:v>3.8556581262856549</c:v>
                </c:pt>
                <c:pt idx="15">
                  <c:v>3.8186598204889837</c:v>
                </c:pt>
                <c:pt idx="16">
                  <c:v>3.7823194632518016</c:v>
                </c:pt>
                <c:pt idx="17">
                  <c:v>3.7466253541402876</c:v>
                </c:pt>
                <c:pt idx="18">
                  <c:v>3.7115660007855018</c:v>
                </c:pt>
                <c:pt idx="19">
                  <c:v>3.6771301151960554</c:v>
                </c:pt>
                <c:pt idx="20">
                  <c:v>3.6433066101171434</c:v>
                </c:pt>
                <c:pt idx="21">
                  <c:v>3.6100845954548846</c:v>
                </c:pt>
                <c:pt idx="22">
                  <c:v>3.5774533747822339</c:v>
                </c:pt>
                <c:pt idx="23">
                  <c:v>3.5454024418888235</c:v>
                </c:pt>
                <c:pt idx="24">
                  <c:v>3.5139214773926923</c:v>
                </c:pt>
                <c:pt idx="25">
                  <c:v>3.4830003454293093</c:v>
                </c:pt>
                <c:pt idx="26">
                  <c:v>3.4526290903822279</c:v>
                </c:pt>
                <c:pt idx="27">
                  <c:v>3.4227979336723813</c:v>
                </c:pt>
                <c:pt idx="28">
                  <c:v>3.3934972706206219</c:v>
                </c:pt>
                <c:pt idx="29">
                  <c:v>3.3647176673497134</c:v>
                </c:pt>
                <c:pt idx="30">
                  <c:v>3.3364498577418855</c:v>
                </c:pt>
                <c:pt idx="31">
                  <c:v>3.3086847404657966</c:v>
                </c:pt>
                <c:pt idx="32">
                  <c:v>3.2814133760408852</c:v>
                </c:pt>
                <c:pt idx="33">
                  <c:v>3.2546269839543633</c:v>
                </c:pt>
                <c:pt idx="34">
                  <c:v>3.228316939843991</c:v>
                </c:pt>
                <c:pt idx="35">
                  <c:v>3.2024747727162701</c:v>
                </c:pt>
                <c:pt idx="36">
                  <c:v>3.1770921622145289</c:v>
                </c:pt>
                <c:pt idx="37">
                  <c:v>3.1521609359493374</c:v>
                </c:pt>
                <c:pt idx="38">
                  <c:v>3.1276730668624855</c:v>
                </c:pt>
                <c:pt idx="39">
                  <c:v>3.1036206706382368</c:v>
                </c:pt>
                <c:pt idx="40">
                  <c:v>3.0799960031736497</c:v>
                </c:pt>
                <c:pt idx="41">
                  <c:v>3.0567914580806974</c:v>
                </c:pt>
                <c:pt idx="42">
                  <c:v>3.0339995642331923</c:v>
                </c:pt>
                <c:pt idx="43">
                  <c:v>3.0116129833696763</c:v>
                </c:pt>
                <c:pt idx="44">
                  <c:v>2.9896245077264467</c:v>
                </c:pt>
                <c:pt idx="45">
                  <c:v>2.9680270577130372</c:v>
                </c:pt>
                <c:pt idx="46">
                  <c:v>2.9468136796407327</c:v>
                </c:pt>
                <c:pt idx="47">
                  <c:v>2.9259775434796422</c:v>
                </c:pt>
                <c:pt idx="48">
                  <c:v>2.9055119406559968</c:v>
                </c:pt>
                <c:pt idx="49">
                  <c:v>2.8854102818997061</c:v>
                </c:pt>
                <c:pt idx="50">
                  <c:v>2.8656660951189741</c:v>
                </c:pt>
                <c:pt idx="51">
                  <c:v>2.8462730233130364</c:v>
                </c:pt>
                <c:pt idx="52">
                  <c:v>2.8272248225325147</c:v>
                </c:pt>
                <c:pt idx="53">
                  <c:v>2.80851535986542</c:v>
                </c:pt>
                <c:pt idx="54">
                  <c:v>2.7901386114592732</c:v>
                </c:pt>
                <c:pt idx="55">
                  <c:v>2.7720886605851325</c:v>
                </c:pt>
                <c:pt idx="56">
                  <c:v>2.7543596957484038</c:v>
                </c:pt>
                <c:pt idx="57">
                  <c:v>2.7369460087666049</c:v>
                </c:pt>
                <c:pt idx="58">
                  <c:v>2.7198419929986732</c:v>
                </c:pt>
                <c:pt idx="59">
                  <c:v>2.7030421415070585</c:v>
                </c:pt>
                <c:pt idx="60">
                  <c:v>2.6865410452552543</c:v>
                </c:pt>
                <c:pt idx="61">
                  <c:v>2.6703333914267455</c:v>
                </c:pt>
                <c:pt idx="62">
                  <c:v>2.6544139616834128</c:v>
                </c:pt>
                <c:pt idx="63">
                  <c:v>2.6387776304575281</c:v>
                </c:pt>
                <c:pt idx="64">
                  <c:v>2.6234193633587988</c:v>
                </c:pt>
                <c:pt idx="65">
                  <c:v>2.608334215524045</c:v>
                </c:pt>
                <c:pt idx="66">
                  <c:v>2.593517329998706</c:v>
                </c:pt>
                <c:pt idx="67">
                  <c:v>2.5789639362273626</c:v>
                </c:pt>
                <c:pt idx="68">
                  <c:v>2.5646693484899048</c:v>
                </c:pt>
                <c:pt idx="69">
                  <c:v>2.5506289643678564</c:v>
                </c:pt>
                <c:pt idx="70">
                  <c:v>2.5368382633140047</c:v>
                </c:pt>
                <c:pt idx="71">
                  <c:v>2.5232928051705237</c:v>
                </c:pt>
                <c:pt idx="72">
                  <c:v>2.5099882287156712</c:v>
                </c:pt>
                <c:pt idx="73">
                  <c:v>2.4969202503083818</c:v>
                </c:pt>
                <c:pt idx="74">
                  <c:v>2.4840846624840465</c:v>
                </c:pt>
                <c:pt idx="75">
                  <c:v>2.4714773325773782</c:v>
                </c:pt>
                <c:pt idx="76">
                  <c:v>2.4590942014380301</c:v>
                </c:pt>
                <c:pt idx="77">
                  <c:v>2.4469312820999711</c:v>
                </c:pt>
                <c:pt idx="78">
                  <c:v>2.4349846584765182</c:v>
                </c:pt>
                <c:pt idx="79">
                  <c:v>2.4232504841432672</c:v>
                </c:pt>
                <c:pt idx="80">
                  <c:v>2.4117249810772021</c:v>
                </c:pt>
                <c:pt idx="81">
                  <c:v>2.4004044384201122</c:v>
                </c:pt>
                <c:pt idx="82">
                  <c:v>2.3892852113253107</c:v>
                </c:pt>
                <c:pt idx="83">
                  <c:v>2.378363719762818</c:v>
                </c:pt>
                <c:pt idx="84">
                  <c:v>2.3676364473475884</c:v>
                </c:pt>
                <c:pt idx="85">
                  <c:v>2.3570999402466657</c:v>
                </c:pt>
                <c:pt idx="86">
                  <c:v>2.3467508060469804</c:v>
                </c:pt>
                <c:pt idx="87">
                  <c:v>2.3365857126449896</c:v>
                </c:pt>
                <c:pt idx="88">
                  <c:v>2.3266013872111015</c:v>
                </c:pt>
                <c:pt idx="89">
                  <c:v>2.3167946151168097</c:v>
                </c:pt>
                <c:pt idx="90">
                  <c:v>2.3071622388825213</c:v>
                </c:pt>
                <c:pt idx="91">
                  <c:v>2.2977011571962525</c:v>
                </c:pt>
                <c:pt idx="92">
                  <c:v>2.2884083238969897</c:v>
                </c:pt>
                <c:pt idx="93">
                  <c:v>2.2792807469776557</c:v>
                </c:pt>
                <c:pt idx="94">
                  <c:v>2.2703154876552341</c:v>
                </c:pt>
                <c:pt idx="95">
                  <c:v>2.2615096594074093</c:v>
                </c:pt>
                <c:pt idx="96">
                  <c:v>2.2528604270277821</c:v>
                </c:pt>
                <c:pt idx="97">
                  <c:v>2.2443650057447257</c:v>
                </c:pt>
                <c:pt idx="98">
                  <c:v>2.2360206603085135</c:v>
                </c:pt>
                <c:pt idx="99">
                  <c:v>2.2278247040960455</c:v>
                </c:pt>
                <c:pt idx="100">
                  <c:v>2.2197744982758851</c:v>
                </c:pt>
                <c:pt idx="101">
                  <c:v>2.2118674509432235</c:v>
                </c:pt>
                <c:pt idx="102">
                  <c:v>2.2041010162715278</c:v>
                </c:pt>
                <c:pt idx="103">
                  <c:v>2.1964726937213328</c:v>
                </c:pt>
                <c:pt idx="104">
                  <c:v>2.1889800272205404</c:v>
                </c:pt>
                <c:pt idx="105">
                  <c:v>2.1816206043605253</c:v>
                </c:pt>
                <c:pt idx="106">
                  <c:v>2.1743920556463938</c:v>
                </c:pt>
                <c:pt idx="107">
                  <c:v>2.1672920537202383</c:v>
                </c:pt>
                <c:pt idx="108">
                  <c:v>2.1603183125993746</c:v>
                </c:pt>
                <c:pt idx="109">
                  <c:v>2.1534685869658885</c:v>
                </c:pt>
                <c:pt idx="110">
                  <c:v>2.1467406714306003</c:v>
                </c:pt>
                <c:pt idx="111">
                  <c:v>2.1401323998112236</c:v>
                </c:pt>
                <c:pt idx="112">
                  <c:v>2.1336416444591411</c:v>
                </c:pt>
                <c:pt idx="113">
                  <c:v>2.1272663155619451</c:v>
                </c:pt>
                <c:pt idx="114">
                  <c:v>2.1210043604594229</c:v>
                </c:pt>
                <c:pt idx="115">
                  <c:v>2.1148537630056174</c:v>
                </c:pt>
                <c:pt idx="116">
                  <c:v>2.1088125429079154</c:v>
                </c:pt>
                <c:pt idx="117">
                  <c:v>2.1028787550788826</c:v>
                </c:pt>
                <c:pt idx="118">
                  <c:v>2.0970504890317541</c:v>
                </c:pt>
                <c:pt idx="119">
                  <c:v>2.0913258682541609</c:v>
                </c:pt>
                <c:pt idx="120">
                  <c:v>2.0857030495939313</c:v>
                </c:pt>
                <c:pt idx="121">
                  <c:v>2.0801802226862636</c:v>
                </c:pt>
                <c:pt idx="122">
                  <c:v>2.0747556093602704</c:v>
                </c:pt>
                <c:pt idx="123">
                  <c:v>2.0694274630569711</c:v>
                </c:pt>
                <c:pt idx="124">
                  <c:v>2.0641940682864823</c:v>
                </c:pt>
                <c:pt idx="125">
                  <c:v>2.0590537400656648</c:v>
                </c:pt>
                <c:pt idx="126">
                  <c:v>2.0540048233666148</c:v>
                </c:pt>
                <c:pt idx="127">
                  <c:v>2.049045692602304</c:v>
                </c:pt>
                <c:pt idx="128">
                  <c:v>2.0441747510936947</c:v>
                </c:pt>
                <c:pt idx="129">
                  <c:v>2.0393904305471362</c:v>
                </c:pt>
                <c:pt idx="130">
                  <c:v>2.0346911905669582</c:v>
                </c:pt>
                <c:pt idx="131">
                  <c:v>2.030075518150515</c:v>
                </c:pt>
                <c:pt idx="132">
                  <c:v>2.0255419271929678</c:v>
                </c:pt>
                <c:pt idx="133">
                  <c:v>2.0210889580254219</c:v>
                </c:pt>
                <c:pt idx="134">
                  <c:v>2.0167151769364353</c:v>
                </c:pt>
                <c:pt idx="135">
                  <c:v>2.0124191757027514</c:v>
                </c:pt>
                <c:pt idx="136">
                  <c:v>2.0081995711516427</c:v>
                </c:pt>
                <c:pt idx="137">
                  <c:v>2.0040550047074932</c:v>
                </c:pt>
                <c:pt idx="138">
                  <c:v>1.9999841419471269</c:v>
                </c:pt>
                <c:pt idx="139">
                  <c:v>1.9959856721850846</c:v>
                </c:pt>
                <c:pt idx="140">
                  <c:v>1.9920583080439704</c:v>
                </c:pt>
                <c:pt idx="141">
                  <c:v>1.9882007850330823</c:v>
                </c:pt>
                <c:pt idx="142">
                  <c:v>1.9844118611554251</c:v>
                </c:pt>
                <c:pt idx="143">
                  <c:v>1.9806903165005718</c:v>
                </c:pt>
                <c:pt idx="144">
                  <c:v>1.9770349528453768</c:v>
                </c:pt>
                <c:pt idx="145">
                  <c:v>1.9734445932815849</c:v>
                </c:pt>
                <c:pt idx="146">
                  <c:v>1.9699180818300293</c:v>
                </c:pt>
                <c:pt idx="147">
                  <c:v>1.9664542830622693</c:v>
                </c:pt>
                <c:pt idx="148">
                  <c:v>1.9630520817477151</c:v>
                </c:pt>
                <c:pt idx="149">
                  <c:v>1.9597103824880446</c:v>
                </c:pt>
                <c:pt idx="150">
                  <c:v>1.9564281093586708</c:v>
                </c:pt>
                <c:pt idx="151">
                  <c:v>1.9532042055743575</c:v>
                </c:pt>
                <c:pt idx="152">
                  <c:v>1.9500376331427962</c:v>
                </c:pt>
                <c:pt idx="153">
                  <c:v>1.9469273725248628</c:v>
                </c:pt>
                <c:pt idx="154">
                  <c:v>1.9438724223177579</c:v>
                </c:pt>
                <c:pt idx="155">
                  <c:v>1.9408717989267372</c:v>
                </c:pt>
                <c:pt idx="156">
                  <c:v>1.9379245362431736</c:v>
                </c:pt>
                <c:pt idx="157">
                  <c:v>1.9350296853443034</c:v>
                </c:pt>
                <c:pt idx="158">
                  <c:v>1.9321863141821598</c:v>
                </c:pt>
                <c:pt idx="159">
                  <c:v>1.9293935072785062</c:v>
                </c:pt>
                <c:pt idx="160">
                  <c:v>1.9266503654403184</c:v>
                </c:pt>
                <c:pt idx="161">
                  <c:v>1.92395600546502</c:v>
                </c:pt>
                <c:pt idx="162">
                  <c:v>1.9213095598514027</c:v>
                </c:pt>
                <c:pt idx="163">
                  <c:v>1.918710176530019</c:v>
                </c:pt>
                <c:pt idx="164">
                  <c:v>1.9161570185838657</c:v>
                </c:pt>
                <c:pt idx="165">
                  <c:v>1.9136492639744538</c:v>
                </c:pt>
                <c:pt idx="166">
                  <c:v>1.9111861052863299</c:v>
                </c:pt>
                <c:pt idx="167">
                  <c:v>1.9087667494623985</c:v>
                </c:pt>
                <c:pt idx="168">
                  <c:v>1.9063904175443469</c:v>
                </c:pt>
                <c:pt idx="169">
                  <c:v>1.9040563444305556</c:v>
                </c:pt>
                <c:pt idx="170">
                  <c:v>1.901763778625291</c:v>
                </c:pt>
                <c:pt idx="171">
                  <c:v>1.8995119819927346</c:v>
                </c:pt>
                <c:pt idx="172">
                  <c:v>1.8973002295275805</c:v>
                </c:pt>
                <c:pt idx="173">
                  <c:v>1.8951278091173707</c:v>
                </c:pt>
                <c:pt idx="174">
                  <c:v>1.8929940213094163</c:v>
                </c:pt>
                <c:pt idx="175">
                  <c:v>1.8908981790934158</c:v>
                </c:pt>
                <c:pt idx="176">
                  <c:v>1.8888396076762473</c:v>
                </c:pt>
                <c:pt idx="177">
                  <c:v>1.8868176442611024</c:v>
                </c:pt>
                <c:pt idx="178">
                  <c:v>1.8848316378414989</c:v>
                </c:pt>
                <c:pt idx="179">
                  <c:v>1.8828809489878739</c:v>
                </c:pt>
                <c:pt idx="180">
                  <c:v>1.8809649496382932</c:v>
                </c:pt>
                <c:pt idx="181">
                  <c:v>1.8790830229032582</c:v>
                </c:pt>
                <c:pt idx="182">
                  <c:v>1.8772345628634843</c:v>
                </c:pt>
                <c:pt idx="183">
                  <c:v>1.8754189743715772</c:v>
                </c:pt>
                <c:pt idx="184">
                  <c:v>1.8736356728670707</c:v>
                </c:pt>
                <c:pt idx="185">
                  <c:v>1.8718840841848001</c:v>
                </c:pt>
                <c:pt idx="186">
                  <c:v>1.8701636443669751</c:v>
                </c:pt>
                <c:pt idx="187">
                  <c:v>1.868473799487909</c:v>
                </c:pt>
                <c:pt idx="188">
                  <c:v>1.8668140054724358</c:v>
                </c:pt>
                <c:pt idx="189">
                  <c:v>1.8651837279178296</c:v>
                </c:pt>
                <c:pt idx="190">
                  <c:v>1.8635824419277214</c:v>
                </c:pt>
                <c:pt idx="191">
                  <c:v>1.8620096319400306</c:v>
                </c:pt>
                <c:pt idx="192">
                  <c:v>1.8604647915582191</c:v>
                </c:pt>
                <c:pt idx="193">
                  <c:v>1.8589474233939092</c:v>
                </c:pt>
                <c:pt idx="194">
                  <c:v>1.8574570389038347</c:v>
                </c:pt>
                <c:pt idx="195">
                  <c:v>1.8559931582299378</c:v>
                </c:pt>
                <c:pt idx="196">
                  <c:v>1.8545553100502348</c:v>
                </c:pt>
                <c:pt idx="197">
                  <c:v>1.8531430314243114</c:v>
                </c:pt>
                <c:pt idx="198">
                  <c:v>1.8517558676418009</c:v>
                </c:pt>
                <c:pt idx="199">
                  <c:v>1.8503933720810641</c:v>
                </c:pt>
                <c:pt idx="200">
                  <c:v>1.8490551060627831</c:v>
                </c:pt>
                <c:pt idx="201">
                  <c:v>1.8477406387063784</c:v>
                </c:pt>
                <c:pt idx="202">
                  <c:v>1.8464495467960969</c:v>
                </c:pt>
                <c:pt idx="203">
                  <c:v>1.8451814146422771</c:v>
                </c:pt>
                <c:pt idx="204">
                  <c:v>1.8439358339452911</c:v>
                </c:pt>
                <c:pt idx="205">
                  <c:v>1.8427124036686502</c:v>
                </c:pt>
                <c:pt idx="206">
                  <c:v>1.8415107299075415</c:v>
                </c:pt>
                <c:pt idx="207">
                  <c:v>1.8403304257598998</c:v>
                </c:pt>
                <c:pt idx="208">
                  <c:v>1.8391711112061626</c:v>
                </c:pt>
                <c:pt idx="209">
                  <c:v>1.8380324129846979</c:v>
                </c:pt>
                <c:pt idx="210">
                  <c:v>1.8369139644696304</c:v>
                </c:pt>
                <c:pt idx="211">
                  <c:v>1.8358154055569011</c:v>
                </c:pt>
                <c:pt idx="212">
                  <c:v>1.8347363825462206</c:v>
                </c:pt>
                <c:pt idx="213">
                  <c:v>1.8336765480253001</c:v>
                </c:pt>
                <c:pt idx="214">
                  <c:v>1.8326355607618809</c:v>
                </c:pt>
                <c:pt idx="215">
                  <c:v>1.8316130855918749</c:v>
                </c:pt>
                <c:pt idx="216">
                  <c:v>1.8306087933096618</c:v>
                </c:pt>
                <c:pt idx="217">
                  <c:v>1.8296223605657784</c:v>
                </c:pt>
                <c:pt idx="218">
                  <c:v>1.8286534697609198</c:v>
                </c:pt>
                <c:pt idx="219">
                  <c:v>1.827701808941987</c:v>
                </c:pt>
                <c:pt idx="220">
                  <c:v>1.8267670717051363</c:v>
                </c:pt>
                <c:pt idx="221">
                  <c:v>1.8258489570953371</c:v>
                </c:pt>
                <c:pt idx="222">
                  <c:v>1.8249471695078667</c:v>
                </c:pt>
                <c:pt idx="223">
                  <c:v>1.8240614185964406</c:v>
                </c:pt>
                <c:pt idx="224">
                  <c:v>1.8231914191780338</c:v>
                </c:pt>
                <c:pt idx="225">
                  <c:v>1.8223368911395383</c:v>
                </c:pt>
                <c:pt idx="226">
                  <c:v>1.8214975593507079</c:v>
                </c:pt>
                <c:pt idx="227">
                  <c:v>1.8206731535739675</c:v>
                </c:pt>
                <c:pt idx="228">
                  <c:v>1.8198634083759624</c:v>
                </c:pt>
                <c:pt idx="229">
                  <c:v>1.8190680630450646</c:v>
                </c:pt>
                <c:pt idx="230">
                  <c:v>1.8182868615059102</c:v>
                </c:pt>
                <c:pt idx="231">
                  <c:v>1.8175195522355825</c:v>
                </c:pt>
                <c:pt idx="232">
                  <c:v>1.8167658881854427</c:v>
                </c:pt>
                <c:pt idx="233">
                  <c:v>1.8160256267001458</c:v>
                </c:pt>
                <c:pt idx="234">
                  <c:v>1.8152985294382153</c:v>
                </c:pt>
                <c:pt idx="235">
                  <c:v>1.8145843622979723</c:v>
                </c:pt>
                <c:pt idx="236">
                  <c:v>1.8138828953407933</c:v>
                </c:pt>
                <c:pt idx="237">
                  <c:v>1.8131939027158497</c:v>
                </c:pt>
                <c:pt idx="238">
                  <c:v>1.8125171625899164</c:v>
                </c:pt>
                <c:pt idx="239">
                  <c:v>1.8118524570746533</c:v>
                </c:pt>
                <c:pt idx="240">
                  <c:v>1.8111995721552872</c:v>
                </c:pt>
                <c:pt idx="241">
                  <c:v>1.8105582976241006</c:v>
                </c:pt>
                <c:pt idx="242">
                  <c:v>1.8099284270115228</c:v>
                </c:pt>
                <c:pt idx="243">
                  <c:v>1.8093097575185504</c:v>
                </c:pt>
                <c:pt idx="244">
                  <c:v>1.8087020899537205</c:v>
                </c:pt>
                <c:pt idx="245">
                  <c:v>1.8081052286678141</c:v>
                </c:pt>
                <c:pt idx="246">
                  <c:v>1.8075189814898176</c:v>
                </c:pt>
                <c:pt idx="247">
                  <c:v>1.8069431596671999</c:v>
                </c:pt>
                <c:pt idx="248">
                  <c:v>1.8063775778040358</c:v>
                </c:pt>
                <c:pt idx="249">
                  <c:v>1.8058220538003267</c:v>
                </c:pt>
                <c:pt idx="250">
                  <c:v>1.8052764087954041</c:v>
                </c:pt>
                <c:pt idx="251">
                  <c:v>1.8047404671092984</c:v>
                </c:pt>
                <c:pt idx="252">
                  <c:v>1.8042140561852378</c:v>
                </c:pt>
                <c:pt idx="253">
                  <c:v>1.8036970065360189</c:v>
                </c:pt>
                <c:pt idx="254">
                  <c:v>1.8031891516884484</c:v>
                </c:pt>
                <c:pt idx="255">
                  <c:v>1.802690328128854</c:v>
                </c:pt>
                <c:pt idx="256">
                  <c:v>1.8022003752522668</c:v>
                </c:pt>
                <c:pt idx="257">
                  <c:v>1.8017191353097741</c:v>
                </c:pt>
                <c:pt idx="258">
                  <c:v>1.8012464533568862</c:v>
                </c:pt>
                <c:pt idx="259">
                  <c:v>1.8007821772053818</c:v>
                </c:pt>
                <c:pt idx="260">
                  <c:v>1.8003261573734195</c:v>
                </c:pt>
                <c:pt idx="261">
                  <c:v>1.799878247036611</c:v>
                </c:pt>
                <c:pt idx="262">
                  <c:v>1.7994383019823901</c:v>
                </c:pt>
                <c:pt idx="263">
                  <c:v>1.7990061805627386</c:v>
                </c:pt>
                <c:pt idx="264">
                  <c:v>1.7985817436478235</c:v>
                </c:pt>
                <c:pt idx="265">
                  <c:v>1.7981648545827571</c:v>
                </c:pt>
                <c:pt idx="266">
                  <c:v>1.7977553791428007</c:v>
                </c:pt>
                <c:pt idx="267">
                  <c:v>1.7973531854894316</c:v>
                </c:pt>
                <c:pt idx="268">
                  <c:v>1.7969581441293694</c:v>
                </c:pt>
                <c:pt idx="269">
                  <c:v>1.7965701278721271</c:v>
                </c:pt>
                <c:pt idx="270">
                  <c:v>1.7961890117883796</c:v>
                </c:pt>
                <c:pt idx="271">
                  <c:v>1.7958146731711389</c:v>
                </c:pt>
                <c:pt idx="272">
                  <c:v>1.7954469914955284</c:v>
                </c:pt>
                <c:pt idx="273">
                  <c:v>1.7950858483793348</c:v>
                </c:pt>
                <c:pt idx="274">
                  <c:v>1.7947311275462161</c:v>
                </c:pt>
                <c:pt idx="275">
                  <c:v>1.7943827147875846</c:v>
                </c:pt>
                <c:pt idx="276">
                  <c:v>1.7940404979252271</c:v>
                </c:pt>
                <c:pt idx="277">
                  <c:v>1.7937043667764399</c:v>
                </c:pt>
                <c:pt idx="278">
                  <c:v>1.7933742131179102</c:v>
                </c:pt>
                <c:pt idx="279">
                  <c:v>1.7930499306502941</c:v>
                </c:pt>
                <c:pt idx="280">
                  <c:v>1.7927314149651801</c:v>
                </c:pt>
                <c:pt idx="281">
                  <c:v>1.7924185635108627</c:v>
                </c:pt>
                <c:pt idx="282">
                  <c:v>1.7921112755587767</c:v>
                </c:pt>
                <c:pt idx="283">
                  <c:v>1.7918094521721917</c:v>
                </c:pt>
                <c:pt idx="284">
                  <c:v>1.7915129961737806</c:v>
                </c:pt>
                <c:pt idx="285">
                  <c:v>1.7912218121138115</c:v>
                </c:pt>
                <c:pt idx="286">
                  <c:v>1.7909358062404839</c:v>
                </c:pt>
                <c:pt idx="287">
                  <c:v>1.790654886469196</c:v>
                </c:pt>
                <c:pt idx="288">
                  <c:v>1.7903789623524042</c:v>
                </c:pt>
                <c:pt idx="289">
                  <c:v>1.7901079450515138</c:v>
                </c:pt>
                <c:pt idx="290">
                  <c:v>1.7898417473077561</c:v>
                </c:pt>
                <c:pt idx="291">
                  <c:v>1.7895802834136287</c:v>
                </c:pt>
                <c:pt idx="292">
                  <c:v>1.7893234691862585</c:v>
                </c:pt>
                <c:pt idx="293">
                  <c:v>1.7890712219398053</c:v>
                </c:pt>
                <c:pt idx="294">
                  <c:v>1.7888234604583984</c:v>
                </c:pt>
              </c:numCache>
            </c:numRef>
          </c:yVal>
        </c:ser>
        <c:axId val="192747392"/>
        <c:axId val="192757760"/>
      </c:scatterChart>
      <c:valAx>
        <c:axId val="192747392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2757760"/>
        <c:crosses val="autoZero"/>
        <c:crossBetween val="midCat"/>
      </c:valAx>
      <c:valAx>
        <c:axId val="192757760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27473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3.0000000000000027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6.0000000000000018</c:v>
                </c:pt>
                <c:pt idx="7">
                  <c:v>7.0000000000200027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11.000000000040002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14.000000000040002</c:v>
                </c:pt>
                <c:pt idx="15">
                  <c:v>15.000000000000004</c:v>
                </c:pt>
                <c:pt idx="16">
                  <c:v>16.000000000020005</c:v>
                </c:pt>
                <c:pt idx="17">
                  <c:v>17.000000000040004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30</c:v>
                </c:pt>
                <c:pt idx="31">
                  <c:v>31.000000000020009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44.000000000219998</c:v>
                </c:pt>
                <c:pt idx="45">
                  <c:v>44.999999999820012</c:v>
                </c:pt>
                <c:pt idx="46">
                  <c:v>46.000000000020009</c:v>
                </c:pt>
                <c:pt idx="47">
                  <c:v>47.000000000220005</c:v>
                </c:pt>
                <c:pt idx="48">
                  <c:v>47.999999999819998</c:v>
                </c:pt>
                <c:pt idx="49">
                  <c:v>49.000000000020009</c:v>
                </c:pt>
                <c:pt idx="50">
                  <c:v>50.000000000220005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53.000000000220012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56.999999999820005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59.999999999820012</c:v>
                </c:pt>
                <c:pt idx="61">
                  <c:v>61.000000000020009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64.000000000020009</c:v>
                </c:pt>
                <c:pt idx="65">
                  <c:v>65.000000000220012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68.000000000220012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71.999999999820005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74.999999999820005</c:v>
                </c:pt>
                <c:pt idx="76">
                  <c:v>76.000000000020009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79.000000000020009</c:v>
                </c:pt>
                <c:pt idx="80">
                  <c:v>80.000000000220012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83.000000000220012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86.999999999820005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89.999999999820005</c:v>
                </c:pt>
                <c:pt idx="91">
                  <c:v>91.000000000020009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94.000000000020009</c:v>
                </c:pt>
                <c:pt idx="95">
                  <c:v>95.000000000220012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98.000000000220012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101.99999999982001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107.00000000022001</c:v>
                </c:pt>
                <c:pt idx="108">
                  <c:v>107.99999999982002</c:v>
                </c:pt>
                <c:pt idx="109">
                  <c:v>109.00000000002001</c:v>
                </c:pt>
                <c:pt idx="110">
                  <c:v>110.00000000022001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115.00000000002001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121.00000000001998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128.00000000021998</c:v>
                </c:pt>
                <c:pt idx="129">
                  <c:v>128.99999999981998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136.00000000001998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143.00000000021998</c:v>
                </c:pt>
                <c:pt idx="144">
                  <c:v>143.99999999981998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151.00000000001998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158.00000000021998</c:v>
                </c:pt>
                <c:pt idx="159">
                  <c:v>158.99999999981998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166.00000000001998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173.00000000021998</c:v>
                </c:pt>
                <c:pt idx="174">
                  <c:v>173.99999999981998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181.00000000001998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188.00000000021998</c:v>
                </c:pt>
                <c:pt idx="189">
                  <c:v>188.99999999981998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196.00000000001998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203.00000000021998</c:v>
                </c:pt>
                <c:pt idx="204">
                  <c:v>203.99999999981998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211.00000000001998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218.00000000021998</c:v>
                </c:pt>
                <c:pt idx="219">
                  <c:v>218.99999999981998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226.00000000001998</c:v>
                </c:pt>
                <c:pt idx="227">
                  <c:v>227.00000000021998</c:v>
                </c:pt>
                <c:pt idx="228">
                  <c:v>227.99999999981998</c:v>
                </c:pt>
                <c:pt idx="229">
                  <c:v>229.00000000001998</c:v>
                </c:pt>
                <c:pt idx="230">
                  <c:v>230.00000000021996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239.99999999981998</c:v>
                </c:pt>
                <c:pt idx="241">
                  <c:v>241.00000000001998</c:v>
                </c:pt>
                <c:pt idx="242">
                  <c:v>242.00000000021998</c:v>
                </c:pt>
                <c:pt idx="243">
                  <c:v>242.99999999981998</c:v>
                </c:pt>
                <c:pt idx="244">
                  <c:v>244.00000000001998</c:v>
                </c:pt>
                <c:pt idx="245">
                  <c:v>245.00000000021996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254.99999999981998</c:v>
                </c:pt>
                <c:pt idx="256">
                  <c:v>256.00000000002001</c:v>
                </c:pt>
                <c:pt idx="257">
                  <c:v>257.00000000021998</c:v>
                </c:pt>
                <c:pt idx="258">
                  <c:v>257.99999999981998</c:v>
                </c:pt>
                <c:pt idx="259">
                  <c:v>259.00000000001995</c:v>
                </c:pt>
                <c:pt idx="260">
                  <c:v>260.00000000021998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269.99999999981998</c:v>
                </c:pt>
                <c:pt idx="271">
                  <c:v>271.00000000002001</c:v>
                </c:pt>
                <c:pt idx="272">
                  <c:v>272.00000000021998</c:v>
                </c:pt>
                <c:pt idx="273">
                  <c:v>272.99999999981998</c:v>
                </c:pt>
                <c:pt idx="274">
                  <c:v>274.00000000001995</c:v>
                </c:pt>
                <c:pt idx="275">
                  <c:v>275.00000000021998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</c:numCache>
            </c:numRef>
          </c:xVal>
          <c:yVal>
            <c:numRef>
              <c:f>red!$E$8:$E$5000</c:f>
              <c:numCache>
                <c:formatCode>General</c:formatCode>
                <c:ptCount val="4993"/>
                <c:pt idx="0">
                  <c:v>6.1978149414099999</c:v>
                </c:pt>
                <c:pt idx="1">
                  <c:v>4.6923828125</c:v>
                </c:pt>
                <c:pt idx="2">
                  <c:v>4.4677734375</c:v>
                </c:pt>
                <c:pt idx="3">
                  <c:v>4.3283081054699997</c:v>
                </c:pt>
                <c:pt idx="4">
                  <c:v>4.2196655273400001</c:v>
                </c:pt>
                <c:pt idx="5">
                  <c:v>4.1357421875</c:v>
                </c:pt>
                <c:pt idx="6">
                  <c:v>4.0628051757800003</c:v>
                </c:pt>
                <c:pt idx="7">
                  <c:v>3.9974975585900001</c:v>
                </c:pt>
                <c:pt idx="8">
                  <c:v>3.9398193359399998</c:v>
                </c:pt>
                <c:pt idx="9">
                  <c:v>3.8897705078100002</c:v>
                </c:pt>
                <c:pt idx="10">
                  <c:v>3.8421630859399998</c:v>
                </c:pt>
                <c:pt idx="11">
                  <c:v>3.7966918945299999</c:v>
                </c:pt>
                <c:pt idx="12">
                  <c:v>3.7557983398400001</c:v>
                </c:pt>
                <c:pt idx="13">
                  <c:v>3.7161254882799999</c:v>
                </c:pt>
                <c:pt idx="14">
                  <c:v>3.6801147460900001</c:v>
                </c:pt>
                <c:pt idx="15">
                  <c:v>3.6444091796899998</c:v>
                </c:pt>
                <c:pt idx="16">
                  <c:v>3.6105346679700001</c:v>
                </c:pt>
                <c:pt idx="17">
                  <c:v>3.5797119140600002</c:v>
                </c:pt>
                <c:pt idx="18">
                  <c:v>3.54858398438</c:v>
                </c:pt>
                <c:pt idx="19">
                  <c:v>3.51928710938</c:v>
                </c:pt>
                <c:pt idx="20">
                  <c:v>3.4902954101599999</c:v>
                </c:pt>
                <c:pt idx="21">
                  <c:v>3.4622192382799999</c:v>
                </c:pt>
                <c:pt idx="22">
                  <c:v>3.4356689453100002</c:v>
                </c:pt>
                <c:pt idx="23">
                  <c:v>3.4091186523400001</c:v>
                </c:pt>
                <c:pt idx="24">
                  <c:v>3.38256835938</c:v>
                </c:pt>
                <c:pt idx="25">
                  <c:v>3.3590698242200001</c:v>
                </c:pt>
                <c:pt idx="26">
                  <c:v>3.33374023438</c:v>
                </c:pt>
                <c:pt idx="27">
                  <c:v>3.3096313476599999</c:v>
                </c:pt>
                <c:pt idx="28">
                  <c:v>3.2861328125</c:v>
                </c:pt>
                <c:pt idx="29">
                  <c:v>3.26171875</c:v>
                </c:pt>
                <c:pt idx="30">
                  <c:v>3.23974609375</c:v>
                </c:pt>
                <c:pt idx="31">
                  <c:v>3.21899414063</c:v>
                </c:pt>
                <c:pt idx="32">
                  <c:v>3.1961059570299999</c:v>
                </c:pt>
                <c:pt idx="33">
                  <c:v>3.1759643554700001</c:v>
                </c:pt>
                <c:pt idx="34">
                  <c:v>3.1558227539099999</c:v>
                </c:pt>
                <c:pt idx="35">
                  <c:v>3.1341552734399998</c:v>
                </c:pt>
                <c:pt idx="36">
                  <c:v>3.1134033203100002</c:v>
                </c:pt>
                <c:pt idx="37">
                  <c:v>3.09448242188</c:v>
                </c:pt>
                <c:pt idx="38">
                  <c:v>3.0740356445299999</c:v>
                </c:pt>
                <c:pt idx="39">
                  <c:v>3.0538940429700001</c:v>
                </c:pt>
                <c:pt idx="40">
                  <c:v>3.0361938476599999</c:v>
                </c:pt>
                <c:pt idx="41">
                  <c:v>3.0166625976599999</c:v>
                </c:pt>
                <c:pt idx="42">
                  <c:v>2.99926757813</c:v>
                </c:pt>
                <c:pt idx="43">
                  <c:v>2.9806518554700001</c:v>
                </c:pt>
                <c:pt idx="44">
                  <c:v>2.9641723632799999</c:v>
                </c:pt>
                <c:pt idx="45">
                  <c:v>2.9443359375</c:v>
                </c:pt>
                <c:pt idx="46">
                  <c:v>2.92846679688</c:v>
                </c:pt>
                <c:pt idx="47">
                  <c:v>2.9132080078100002</c:v>
                </c:pt>
                <c:pt idx="48">
                  <c:v>2.8945922851599999</c:v>
                </c:pt>
                <c:pt idx="49">
                  <c:v>2.87841796875</c:v>
                </c:pt>
                <c:pt idx="50">
                  <c:v>2.8622436523400001</c:v>
                </c:pt>
                <c:pt idx="51">
                  <c:v>2.8457641601599999</c:v>
                </c:pt>
                <c:pt idx="52">
                  <c:v>2.8311157226599999</c:v>
                </c:pt>
                <c:pt idx="53">
                  <c:v>2.81494140625</c:v>
                </c:pt>
                <c:pt idx="54">
                  <c:v>2.79907226563</c:v>
                </c:pt>
                <c:pt idx="55">
                  <c:v>2.78442382813</c:v>
                </c:pt>
                <c:pt idx="56">
                  <c:v>2.7700805664099999</c:v>
                </c:pt>
                <c:pt idx="57">
                  <c:v>2.75512695313</c:v>
                </c:pt>
                <c:pt idx="58">
                  <c:v>2.7423095703100002</c:v>
                </c:pt>
                <c:pt idx="59">
                  <c:v>2.7264404296899998</c:v>
                </c:pt>
                <c:pt idx="60">
                  <c:v>2.7108764648400001</c:v>
                </c:pt>
                <c:pt idx="61">
                  <c:v>2.6986694335900001</c:v>
                </c:pt>
                <c:pt idx="62">
                  <c:v>2.685546875</c:v>
                </c:pt>
                <c:pt idx="63">
                  <c:v>2.6724243164099999</c:v>
                </c:pt>
                <c:pt idx="64">
                  <c:v>2.6593017578100002</c:v>
                </c:pt>
                <c:pt idx="65">
                  <c:v>2.64526367188</c:v>
                </c:pt>
                <c:pt idx="66">
                  <c:v>2.6333618164099999</c:v>
                </c:pt>
                <c:pt idx="67">
                  <c:v>2.6211547851599999</c:v>
                </c:pt>
                <c:pt idx="68">
                  <c:v>2.607421875</c:v>
                </c:pt>
                <c:pt idx="69">
                  <c:v>2.59643554688</c:v>
                </c:pt>
                <c:pt idx="70">
                  <c:v>2.58422851563</c:v>
                </c:pt>
                <c:pt idx="71">
                  <c:v>2.5714111328100002</c:v>
                </c:pt>
                <c:pt idx="72">
                  <c:v>2.5607299804700001</c:v>
                </c:pt>
                <c:pt idx="73">
                  <c:v>2.5491333007799999</c:v>
                </c:pt>
                <c:pt idx="74">
                  <c:v>2.5381469726599999</c:v>
                </c:pt>
                <c:pt idx="75">
                  <c:v>2.5259399414099999</c:v>
                </c:pt>
                <c:pt idx="76">
                  <c:v>2.5149536132799999</c:v>
                </c:pt>
                <c:pt idx="77">
                  <c:v>2.5039672851599999</c:v>
                </c:pt>
                <c:pt idx="78">
                  <c:v>2.4935913085900001</c:v>
                </c:pt>
                <c:pt idx="79">
                  <c:v>2.48291015625</c:v>
                </c:pt>
                <c:pt idx="80">
                  <c:v>2.4728393554700001</c:v>
                </c:pt>
                <c:pt idx="81">
                  <c:v>2.46215820313</c:v>
                </c:pt>
                <c:pt idx="82">
                  <c:v>2.45239257813</c:v>
                </c:pt>
                <c:pt idx="83">
                  <c:v>2.44262695313</c:v>
                </c:pt>
                <c:pt idx="84">
                  <c:v>2.4334716796899998</c:v>
                </c:pt>
                <c:pt idx="85">
                  <c:v>2.4224853515600002</c:v>
                </c:pt>
                <c:pt idx="86">
                  <c:v>2.4139404296899998</c:v>
                </c:pt>
                <c:pt idx="87">
                  <c:v>2.40478515625</c:v>
                </c:pt>
                <c:pt idx="88">
                  <c:v>2.3953247070299999</c:v>
                </c:pt>
                <c:pt idx="89">
                  <c:v>2.3873901367200001</c:v>
                </c:pt>
                <c:pt idx="90">
                  <c:v>2.3776245117200001</c:v>
                </c:pt>
                <c:pt idx="91">
                  <c:v>2.3690795898400001</c:v>
                </c:pt>
                <c:pt idx="92">
                  <c:v>2.35961914063</c:v>
                </c:pt>
                <c:pt idx="93">
                  <c:v>2.3529052734399998</c:v>
                </c:pt>
                <c:pt idx="94">
                  <c:v>2.3431396484399998</c:v>
                </c:pt>
                <c:pt idx="95">
                  <c:v>2.3342895507799999</c:v>
                </c:pt>
                <c:pt idx="96">
                  <c:v>2.32788085938</c:v>
                </c:pt>
                <c:pt idx="97">
                  <c:v>2.3187255859399998</c:v>
                </c:pt>
                <c:pt idx="98">
                  <c:v>2.31201171875</c:v>
                </c:pt>
                <c:pt idx="99">
                  <c:v>2.3019409179700001</c:v>
                </c:pt>
                <c:pt idx="100">
                  <c:v>2.2952270507799999</c:v>
                </c:pt>
                <c:pt idx="101">
                  <c:v>2.28637695313</c:v>
                </c:pt>
                <c:pt idx="102">
                  <c:v>2.2808837890600002</c:v>
                </c:pt>
                <c:pt idx="103">
                  <c:v>2.2726440429700001</c:v>
                </c:pt>
                <c:pt idx="104">
                  <c:v>2.2653198242200001</c:v>
                </c:pt>
                <c:pt idx="105">
                  <c:v>2.25708007813</c:v>
                </c:pt>
                <c:pt idx="106">
                  <c:v>2.2512817382799999</c:v>
                </c:pt>
                <c:pt idx="107">
                  <c:v>2.2439575195299999</c:v>
                </c:pt>
                <c:pt idx="108">
                  <c:v>2.23876953125</c:v>
                </c:pt>
                <c:pt idx="109">
                  <c:v>2.2305297851599999</c:v>
                </c:pt>
                <c:pt idx="110">
                  <c:v>2.22412109375</c:v>
                </c:pt>
                <c:pt idx="111">
                  <c:v>2.2189331054700001</c:v>
                </c:pt>
                <c:pt idx="112">
                  <c:v>2.2113037109399998</c:v>
                </c:pt>
                <c:pt idx="113">
                  <c:v>2.2061157226599999</c:v>
                </c:pt>
                <c:pt idx="114">
                  <c:v>2.19848632813</c:v>
                </c:pt>
                <c:pt idx="115">
                  <c:v>2.1929931640600002</c:v>
                </c:pt>
                <c:pt idx="116">
                  <c:v>2.1871948242200001</c:v>
                </c:pt>
                <c:pt idx="117">
                  <c:v>2.18139648438</c:v>
                </c:pt>
                <c:pt idx="118">
                  <c:v>2.1768188476599999</c:v>
                </c:pt>
                <c:pt idx="119">
                  <c:v>2.1685791015600002</c:v>
                </c:pt>
                <c:pt idx="120">
                  <c:v>2.1633911132799999</c:v>
                </c:pt>
                <c:pt idx="121">
                  <c:v>2.1575927734399998</c:v>
                </c:pt>
                <c:pt idx="122">
                  <c:v>2.1524047851599999</c:v>
                </c:pt>
                <c:pt idx="123">
                  <c:v>2.1466064453100002</c:v>
                </c:pt>
                <c:pt idx="124">
                  <c:v>2.1414184570299999</c:v>
                </c:pt>
                <c:pt idx="125">
                  <c:v>2.13745117188</c:v>
                </c:pt>
                <c:pt idx="126">
                  <c:v>2.1310424804700001</c:v>
                </c:pt>
                <c:pt idx="127">
                  <c:v>2.12646484375</c:v>
                </c:pt>
                <c:pt idx="128">
                  <c:v>2.1212768554700001</c:v>
                </c:pt>
                <c:pt idx="129">
                  <c:v>2.11669921875</c:v>
                </c:pt>
                <c:pt idx="130">
                  <c:v>2.1109008789099999</c:v>
                </c:pt>
                <c:pt idx="131">
                  <c:v>2.10693359375</c:v>
                </c:pt>
                <c:pt idx="132">
                  <c:v>2.1017456054700001</c:v>
                </c:pt>
                <c:pt idx="133">
                  <c:v>2.0977783203100002</c:v>
                </c:pt>
                <c:pt idx="134">
                  <c:v>2.0938110351599999</c:v>
                </c:pt>
                <c:pt idx="135">
                  <c:v>2.0892333984399998</c:v>
                </c:pt>
                <c:pt idx="136">
                  <c:v>2.0840454101599999</c:v>
                </c:pt>
                <c:pt idx="137">
                  <c:v>2.0797729492200001</c:v>
                </c:pt>
                <c:pt idx="138">
                  <c:v>2.0758056640600002</c:v>
                </c:pt>
                <c:pt idx="139">
                  <c:v>2.0718383789099999</c:v>
                </c:pt>
                <c:pt idx="140">
                  <c:v>2.0684814453100002</c:v>
                </c:pt>
                <c:pt idx="141">
                  <c:v>2.0632934570299999</c:v>
                </c:pt>
                <c:pt idx="142">
                  <c:v>2.05810546875</c:v>
                </c:pt>
                <c:pt idx="143">
                  <c:v>2.0556640625</c:v>
                </c:pt>
                <c:pt idx="144">
                  <c:v>2.05322265625</c:v>
                </c:pt>
                <c:pt idx="145">
                  <c:v>2.0477294921899998</c:v>
                </c:pt>
                <c:pt idx="146">
                  <c:v>2.0440673828100002</c:v>
                </c:pt>
                <c:pt idx="147">
                  <c:v>2.0401000976599999</c:v>
                </c:pt>
                <c:pt idx="148">
                  <c:v>2.03735351563</c:v>
                </c:pt>
                <c:pt idx="149">
                  <c:v>2.03247070313</c:v>
                </c:pt>
                <c:pt idx="150">
                  <c:v>2.0285034179700001</c:v>
                </c:pt>
                <c:pt idx="151">
                  <c:v>2.0263671875</c:v>
                </c:pt>
                <c:pt idx="152">
                  <c:v>2.02270507813</c:v>
                </c:pt>
                <c:pt idx="153">
                  <c:v>2.0211791992200001</c:v>
                </c:pt>
                <c:pt idx="154">
                  <c:v>2.0166015625</c:v>
                </c:pt>
                <c:pt idx="155">
                  <c:v>2.0123291015600002</c:v>
                </c:pt>
                <c:pt idx="156">
                  <c:v>2.0101928710900001</c:v>
                </c:pt>
                <c:pt idx="157">
                  <c:v>2.0062255859399998</c:v>
                </c:pt>
                <c:pt idx="158">
                  <c:v>2.00317382813</c:v>
                </c:pt>
                <c:pt idx="159">
                  <c:v>2.0010375976599999</c:v>
                </c:pt>
                <c:pt idx="160">
                  <c:v>1.9973754882800001</c:v>
                </c:pt>
                <c:pt idx="161">
                  <c:v>1.99401855469</c:v>
                </c:pt>
                <c:pt idx="162">
                  <c:v>1.99096679688</c:v>
                </c:pt>
                <c:pt idx="163">
                  <c:v>1.98791503906</c:v>
                </c:pt>
                <c:pt idx="164">
                  <c:v>1.98608398438</c:v>
                </c:pt>
                <c:pt idx="165">
                  <c:v>1.9815063476599999</c:v>
                </c:pt>
                <c:pt idx="166">
                  <c:v>1.98059082031</c:v>
                </c:pt>
                <c:pt idx="167">
                  <c:v>1.97631835938</c:v>
                </c:pt>
                <c:pt idx="168">
                  <c:v>1.97570800781</c:v>
                </c:pt>
                <c:pt idx="169">
                  <c:v>1.9717407226599999</c:v>
                </c:pt>
                <c:pt idx="170">
                  <c:v>1.9705200195300001</c:v>
                </c:pt>
                <c:pt idx="171">
                  <c:v>1.96594238281</c:v>
                </c:pt>
                <c:pt idx="172">
                  <c:v>1.9650268554699999</c:v>
                </c:pt>
                <c:pt idx="173">
                  <c:v>1.9607543945300001</c:v>
                </c:pt>
                <c:pt idx="174">
                  <c:v>1.9601440429699999</c:v>
                </c:pt>
                <c:pt idx="175">
                  <c:v>1.95617675781</c:v>
                </c:pt>
                <c:pt idx="176">
                  <c:v>1.9546508789099999</c:v>
                </c:pt>
                <c:pt idx="177">
                  <c:v>1.9509887695300001</c:v>
                </c:pt>
                <c:pt idx="178">
                  <c:v>1.9497680664099999</c:v>
                </c:pt>
                <c:pt idx="179">
                  <c:v>1.94763183594</c:v>
                </c:pt>
                <c:pt idx="180">
                  <c:v>1.94519042969</c:v>
                </c:pt>
                <c:pt idx="181">
                  <c:v>1.9442749023400001</c:v>
                </c:pt>
                <c:pt idx="182">
                  <c:v>1.9400024414099999</c:v>
                </c:pt>
                <c:pt idx="183">
                  <c:v>1.93908691406</c:v>
                </c:pt>
                <c:pt idx="184">
                  <c:v>1.93664550781</c:v>
                </c:pt>
                <c:pt idx="185">
                  <c:v>1.93420410156</c:v>
                </c:pt>
                <c:pt idx="186">
                  <c:v>1.9332885742199999</c:v>
                </c:pt>
                <c:pt idx="187">
                  <c:v>1.9290161132800001</c:v>
                </c:pt>
                <c:pt idx="188">
                  <c:v>1.9287109375</c:v>
                </c:pt>
                <c:pt idx="189">
                  <c:v>1.9287109375</c:v>
                </c:pt>
                <c:pt idx="190">
                  <c:v>1.92504882813</c:v>
                </c:pt>
                <c:pt idx="191">
                  <c:v>1.923828125</c:v>
                </c:pt>
                <c:pt idx="192">
                  <c:v>1.9210815429699999</c:v>
                </c:pt>
                <c:pt idx="193">
                  <c:v>1.9186401367199999</c:v>
                </c:pt>
                <c:pt idx="194">
                  <c:v>1.91833496094</c:v>
                </c:pt>
                <c:pt idx="195">
                  <c:v>1.91589355469</c:v>
                </c:pt>
                <c:pt idx="196">
                  <c:v>1.91345214844</c:v>
                </c:pt>
                <c:pt idx="197">
                  <c:v>1.91345214844</c:v>
                </c:pt>
                <c:pt idx="198">
                  <c:v>1.9107055664099999</c:v>
                </c:pt>
                <c:pt idx="199">
                  <c:v>1.90795898438</c:v>
                </c:pt>
                <c:pt idx="200">
                  <c:v>1.90734863281</c:v>
                </c:pt>
                <c:pt idx="201">
                  <c:v>1.90490722656</c:v>
                </c:pt>
                <c:pt idx="202">
                  <c:v>1.9027709960900001</c:v>
                </c:pt>
                <c:pt idx="203">
                  <c:v>1.9027709960900001</c:v>
                </c:pt>
                <c:pt idx="204">
                  <c:v>1.9009399414099999</c:v>
                </c:pt>
                <c:pt idx="205">
                  <c:v>1.8978881835900001</c:v>
                </c:pt>
                <c:pt idx="206">
                  <c:v>1.89697265625</c:v>
                </c:pt>
                <c:pt idx="207">
                  <c:v>1.89636230469</c:v>
                </c:pt>
                <c:pt idx="208">
                  <c:v>1.89392089844</c:v>
                </c:pt>
                <c:pt idx="209">
                  <c:v>1.89331054688</c:v>
                </c:pt>
                <c:pt idx="210">
                  <c:v>1.8923950195300001</c:v>
                </c:pt>
                <c:pt idx="211">
                  <c:v>1.8899536132800001</c:v>
                </c:pt>
                <c:pt idx="212">
                  <c:v>1.8887329101599999</c:v>
                </c:pt>
                <c:pt idx="213">
                  <c:v>1.88720703125</c:v>
                </c:pt>
                <c:pt idx="214">
                  <c:v>1.88720703125</c:v>
                </c:pt>
                <c:pt idx="215">
                  <c:v>1.88293457031</c:v>
                </c:pt>
                <c:pt idx="216">
                  <c:v>1.8820190429699999</c:v>
                </c:pt>
                <c:pt idx="217">
                  <c:v>1.8820190429699999</c:v>
                </c:pt>
                <c:pt idx="218">
                  <c:v>1.8807983398400001</c:v>
                </c:pt>
                <c:pt idx="219">
                  <c:v>1.8789672851599999</c:v>
                </c:pt>
                <c:pt idx="220">
                  <c:v>1.8777465820300001</c:v>
                </c:pt>
                <c:pt idx="221">
                  <c:v>1.8777465820300001</c:v>
                </c:pt>
                <c:pt idx="222">
                  <c:v>1.87683105469</c:v>
                </c:pt>
                <c:pt idx="223">
                  <c:v>1.87316894531</c:v>
                </c:pt>
                <c:pt idx="224">
                  <c:v>1.87194824219</c:v>
                </c:pt>
                <c:pt idx="225">
                  <c:v>1.8716430664099999</c:v>
                </c:pt>
                <c:pt idx="226">
                  <c:v>1.8716430664099999</c:v>
                </c:pt>
                <c:pt idx="227">
                  <c:v>1.8698120117199999</c:v>
                </c:pt>
                <c:pt idx="228">
                  <c:v>1.8692016601599999</c:v>
                </c:pt>
                <c:pt idx="229">
                  <c:v>1.86645507813</c:v>
                </c:pt>
                <c:pt idx="230">
                  <c:v>1.86645507813</c:v>
                </c:pt>
                <c:pt idx="231">
                  <c:v>1.86584472656</c:v>
                </c:pt>
                <c:pt idx="232">
                  <c:v>1.86340332031</c:v>
                </c:pt>
                <c:pt idx="233">
                  <c:v>1.86340332031</c:v>
                </c:pt>
                <c:pt idx="234">
                  <c:v>1.8612670898400001</c:v>
                </c:pt>
                <c:pt idx="235">
                  <c:v>1.86157226563</c:v>
                </c:pt>
                <c:pt idx="236">
                  <c:v>1.8606567382800001</c:v>
                </c:pt>
                <c:pt idx="237">
                  <c:v>1.8576049804699999</c:v>
                </c:pt>
                <c:pt idx="238">
                  <c:v>1.8569946289099999</c:v>
                </c:pt>
                <c:pt idx="239">
                  <c:v>1.85607910156</c:v>
                </c:pt>
                <c:pt idx="240">
                  <c:v>1.85546875</c:v>
                </c:pt>
                <c:pt idx="241">
                  <c:v>1.85485839844</c:v>
                </c:pt>
                <c:pt idx="242">
                  <c:v>1.85241699219</c:v>
                </c:pt>
                <c:pt idx="243">
                  <c:v>1.85180664063</c:v>
                </c:pt>
                <c:pt idx="244">
                  <c:v>1.85119628906</c:v>
                </c:pt>
                <c:pt idx="245">
                  <c:v>1.8508911132800001</c:v>
                </c:pt>
                <c:pt idx="246">
                  <c:v>1.8508911132800001</c:v>
                </c:pt>
                <c:pt idx="247">
                  <c:v>1.8490600585900001</c:v>
                </c:pt>
                <c:pt idx="248">
                  <c:v>1.8484497070300001</c:v>
                </c:pt>
                <c:pt idx="249">
                  <c:v>1.8466186523400001</c:v>
                </c:pt>
                <c:pt idx="250">
                  <c:v>1.845703125</c:v>
                </c:pt>
                <c:pt idx="251">
                  <c:v>1.845703125</c:v>
                </c:pt>
                <c:pt idx="252">
                  <c:v>1.845703125</c:v>
                </c:pt>
                <c:pt idx="253">
                  <c:v>1.84448242188</c:v>
                </c:pt>
                <c:pt idx="254">
                  <c:v>1.84265136719</c:v>
                </c:pt>
                <c:pt idx="255">
                  <c:v>1.84143066406</c:v>
                </c:pt>
                <c:pt idx="256">
                  <c:v>1.8408203125</c:v>
                </c:pt>
                <c:pt idx="257">
                  <c:v>1.8408203125</c:v>
                </c:pt>
                <c:pt idx="258">
                  <c:v>1.8405151367199999</c:v>
                </c:pt>
                <c:pt idx="259">
                  <c:v>1.8380737304699999</c:v>
                </c:pt>
                <c:pt idx="260">
                  <c:v>1.8374633789099999</c:v>
                </c:pt>
                <c:pt idx="261">
                  <c:v>1.8368530273400001</c:v>
                </c:pt>
                <c:pt idx="262">
                  <c:v>1.83532714844</c:v>
                </c:pt>
                <c:pt idx="263">
                  <c:v>1.83532714844</c:v>
                </c:pt>
                <c:pt idx="264">
                  <c:v>1.8356323242199999</c:v>
                </c:pt>
                <c:pt idx="265">
                  <c:v>1.83532714844</c:v>
                </c:pt>
                <c:pt idx="266">
                  <c:v>1.83227539063</c:v>
                </c:pt>
                <c:pt idx="267">
                  <c:v>1.83227539063</c:v>
                </c:pt>
                <c:pt idx="268">
                  <c:v>1.8310546875</c:v>
                </c:pt>
                <c:pt idx="269">
                  <c:v>1.83044433594</c:v>
                </c:pt>
                <c:pt idx="270">
                  <c:v>1.8301391601599999</c:v>
                </c:pt>
                <c:pt idx="271">
                  <c:v>1.8301391601599999</c:v>
                </c:pt>
                <c:pt idx="272">
                  <c:v>1.8301391601599999</c:v>
                </c:pt>
                <c:pt idx="273">
                  <c:v>1.8289184570300001</c:v>
                </c:pt>
                <c:pt idx="274">
                  <c:v>1.8264770507800001</c:v>
                </c:pt>
                <c:pt idx="275">
                  <c:v>1.8264770507800001</c:v>
                </c:pt>
                <c:pt idx="276">
                  <c:v>1.8264770507800001</c:v>
                </c:pt>
                <c:pt idx="277">
                  <c:v>1.82495117188</c:v>
                </c:pt>
                <c:pt idx="278">
                  <c:v>1.8252563476599999</c:v>
                </c:pt>
                <c:pt idx="279">
                  <c:v>1.8252563476599999</c:v>
                </c:pt>
                <c:pt idx="280">
                  <c:v>1.82434082031</c:v>
                </c:pt>
                <c:pt idx="281">
                  <c:v>1.82373046875</c:v>
                </c:pt>
                <c:pt idx="282">
                  <c:v>1.82067871094</c:v>
                </c:pt>
                <c:pt idx="283">
                  <c:v>1.82189941406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3.0000000000000027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6.0000000000000018</c:v>
                </c:pt>
                <c:pt idx="7">
                  <c:v>7.0000000000200027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11.000000000040002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14.000000000040002</c:v>
                </c:pt>
                <c:pt idx="15">
                  <c:v>15.000000000000004</c:v>
                </c:pt>
                <c:pt idx="16">
                  <c:v>16.000000000020005</c:v>
                </c:pt>
                <c:pt idx="17">
                  <c:v>17.000000000040004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30</c:v>
                </c:pt>
                <c:pt idx="31">
                  <c:v>31.000000000020009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44.000000000219998</c:v>
                </c:pt>
                <c:pt idx="45">
                  <c:v>44.999999999820012</c:v>
                </c:pt>
                <c:pt idx="46">
                  <c:v>46.000000000020009</c:v>
                </c:pt>
                <c:pt idx="47">
                  <c:v>47.000000000220005</c:v>
                </c:pt>
                <c:pt idx="48">
                  <c:v>47.999999999819998</c:v>
                </c:pt>
                <c:pt idx="49">
                  <c:v>49.000000000020009</c:v>
                </c:pt>
                <c:pt idx="50">
                  <c:v>50.000000000220005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53.000000000220012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56.999999999820005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59.999999999820012</c:v>
                </c:pt>
                <c:pt idx="61">
                  <c:v>61.000000000020009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64.000000000020009</c:v>
                </c:pt>
                <c:pt idx="65">
                  <c:v>65.000000000220012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68.000000000220012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71.999999999820005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74.999999999820005</c:v>
                </c:pt>
                <c:pt idx="76">
                  <c:v>76.000000000020009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79.000000000020009</c:v>
                </c:pt>
                <c:pt idx="80">
                  <c:v>80.000000000220012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83.000000000220012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86.999999999820005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89.999999999820005</c:v>
                </c:pt>
                <c:pt idx="91">
                  <c:v>91.000000000020009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94.000000000020009</c:v>
                </c:pt>
                <c:pt idx="95">
                  <c:v>95.000000000220012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98.000000000220012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101.99999999982001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107.00000000022001</c:v>
                </c:pt>
                <c:pt idx="108">
                  <c:v>107.99999999982002</c:v>
                </c:pt>
                <c:pt idx="109">
                  <c:v>109.00000000002001</c:v>
                </c:pt>
                <c:pt idx="110">
                  <c:v>110.00000000022001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115.00000000002001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121.00000000001998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128.00000000021998</c:v>
                </c:pt>
                <c:pt idx="129">
                  <c:v>128.99999999981998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136.00000000001998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143.00000000021998</c:v>
                </c:pt>
                <c:pt idx="144">
                  <c:v>143.99999999981998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151.00000000001998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158.00000000021998</c:v>
                </c:pt>
                <c:pt idx="159">
                  <c:v>158.99999999981998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166.00000000001998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173.00000000021998</c:v>
                </c:pt>
                <c:pt idx="174">
                  <c:v>173.99999999981998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181.00000000001998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188.00000000021998</c:v>
                </c:pt>
                <c:pt idx="189">
                  <c:v>188.99999999981998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196.00000000001998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203.00000000021998</c:v>
                </c:pt>
                <c:pt idx="204">
                  <c:v>203.99999999981998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211.00000000001998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218.00000000021998</c:v>
                </c:pt>
                <c:pt idx="219">
                  <c:v>218.99999999981998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226.00000000001998</c:v>
                </c:pt>
                <c:pt idx="227">
                  <c:v>227.00000000021998</c:v>
                </c:pt>
                <c:pt idx="228">
                  <c:v>227.99999999981998</c:v>
                </c:pt>
                <c:pt idx="229">
                  <c:v>229.00000000001998</c:v>
                </c:pt>
                <c:pt idx="230">
                  <c:v>230.00000000021996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239.99999999981998</c:v>
                </c:pt>
                <c:pt idx="241">
                  <c:v>241.00000000001998</c:v>
                </c:pt>
                <c:pt idx="242">
                  <c:v>242.00000000021998</c:v>
                </c:pt>
                <c:pt idx="243">
                  <c:v>242.99999999981998</c:v>
                </c:pt>
                <c:pt idx="244">
                  <c:v>244.00000000001998</c:v>
                </c:pt>
                <c:pt idx="245">
                  <c:v>245.00000000021996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254.99999999981998</c:v>
                </c:pt>
                <c:pt idx="256">
                  <c:v>256.00000000002001</c:v>
                </c:pt>
                <c:pt idx="257">
                  <c:v>257.00000000021998</c:v>
                </c:pt>
                <c:pt idx="258">
                  <c:v>257.99999999981998</c:v>
                </c:pt>
                <c:pt idx="259">
                  <c:v>259.00000000001995</c:v>
                </c:pt>
                <c:pt idx="260">
                  <c:v>260.00000000021998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269.99999999981998</c:v>
                </c:pt>
                <c:pt idx="271">
                  <c:v>271.00000000002001</c:v>
                </c:pt>
                <c:pt idx="272">
                  <c:v>272.00000000021998</c:v>
                </c:pt>
                <c:pt idx="273">
                  <c:v>272.99999999981998</c:v>
                </c:pt>
                <c:pt idx="274">
                  <c:v>274.00000000001995</c:v>
                </c:pt>
                <c:pt idx="275">
                  <c:v>275.00000000021998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</c:numCache>
            </c:numRef>
          </c:xVal>
          <c:yVal>
            <c:numRef>
              <c:f>red!$F$8:$F$5000</c:f>
              <c:numCache>
                <c:formatCode>General</c:formatCode>
                <c:ptCount val="4993"/>
                <c:pt idx="0">
                  <c:v>4.4339204597692587</c:v>
                </c:pt>
                <c:pt idx="1">
                  <c:v>4.3859800239184468</c:v>
                </c:pt>
                <c:pt idx="2">
                  <c:v>4.3389297785923349</c:v>
                </c:pt>
                <c:pt idx="3">
                  <c:v>4.2927531941323016</c:v>
                </c:pt>
                <c:pt idx="4">
                  <c:v>4.2474340478054069</c:v>
                </c:pt>
                <c:pt idx="5">
                  <c:v>4.2029564181216479</c:v>
                </c:pt>
                <c:pt idx="6">
                  <c:v>4.1593046792318971</c:v>
                </c:pt>
                <c:pt idx="7">
                  <c:v>4.1164634954306081</c:v>
                </c:pt>
                <c:pt idx="8">
                  <c:v>4.0744178157837965</c:v>
                </c:pt>
                <c:pt idx="9">
                  <c:v>4.0331528688332874</c:v>
                </c:pt>
                <c:pt idx="10">
                  <c:v>3.9926541573999996</c:v>
                </c:pt>
                <c:pt idx="11">
                  <c:v>3.9529074535056639</c:v>
                </c:pt>
                <c:pt idx="12">
                  <c:v>3.9138987933666254</c:v>
                </c:pt>
                <c:pt idx="13">
                  <c:v>3.8756144724812787</c:v>
                </c:pt>
                <c:pt idx="14">
                  <c:v>3.8380410408294532</c:v>
                </c:pt>
                <c:pt idx="15">
                  <c:v>3.8011652981399484</c:v>
                </c:pt>
                <c:pt idx="16">
                  <c:v>3.7649742892465765</c:v>
                </c:pt>
                <c:pt idx="17">
                  <c:v>3.7294552995500361</c:v>
                </c:pt>
                <c:pt idx="18">
                  <c:v>3.6945958505442071</c:v>
                </c:pt>
                <c:pt idx="19">
                  <c:v>3.6603836954261193</c:v>
                </c:pt>
                <c:pt idx="20">
                  <c:v>3.6268068148059616</c:v>
                </c:pt>
                <c:pt idx="21">
                  <c:v>3.5938534124779897</c:v>
                </c:pt>
                <c:pt idx="22">
                  <c:v>3.5615119112705327</c:v>
                </c:pt>
                <c:pt idx="23">
                  <c:v>3.5297709489905689</c:v>
                </c:pt>
                <c:pt idx="24">
                  <c:v>3.4986193744258771</c:v>
                </c:pt>
                <c:pt idx="25">
                  <c:v>3.4680462434219503</c:v>
                </c:pt>
                <c:pt idx="26">
                  <c:v>3.4380408150483204</c:v>
                </c:pt>
                <c:pt idx="27">
                  <c:v>3.4085925478192984</c:v>
                </c:pt>
                <c:pt idx="28">
                  <c:v>3.3796910959854007</c:v>
                </c:pt>
                <c:pt idx="29">
                  <c:v>3.3513263059092857</c:v>
                </c:pt>
                <c:pt idx="30">
                  <c:v>3.3234882124931424</c:v>
                </c:pt>
                <c:pt idx="31">
                  <c:v>3.2961670356728865</c:v>
                </c:pt>
                <c:pt idx="32">
                  <c:v>3.2693531769922641</c:v>
                </c:pt>
                <c:pt idx="33">
                  <c:v>3.2430372162255736</c:v>
                </c:pt>
                <c:pt idx="34">
                  <c:v>3.2172099080635608</c:v>
                </c:pt>
                <c:pt idx="35">
                  <c:v>3.1918621788748358</c:v>
                </c:pt>
                <c:pt idx="36">
                  <c:v>3.1669851235132644</c:v>
                </c:pt>
                <c:pt idx="37">
                  <c:v>3.14257000218507</c:v>
                </c:pt>
                <c:pt idx="38">
                  <c:v>3.118608237387329</c:v>
                </c:pt>
                <c:pt idx="39">
                  <c:v>3.0950914108899283</c:v>
                </c:pt>
                <c:pt idx="40">
                  <c:v>3.0720112607739667</c:v>
                </c:pt>
                <c:pt idx="41">
                  <c:v>3.0493596785376513</c:v>
                </c:pt>
                <c:pt idx="42">
                  <c:v>3.0271287062432704</c:v>
                </c:pt>
                <c:pt idx="43">
                  <c:v>3.0053105337175352</c:v>
                </c:pt>
                <c:pt idx="44">
                  <c:v>2.9838974958118949</c:v>
                </c:pt>
                <c:pt idx="45">
                  <c:v>2.9628820697283533</c:v>
                </c:pt>
                <c:pt idx="46">
                  <c:v>2.9422568723159657</c:v>
                </c:pt>
                <c:pt idx="47">
                  <c:v>2.9220146575566135</c:v>
                </c:pt>
                <c:pt idx="48">
                  <c:v>2.9021483139804753</c:v>
                </c:pt>
                <c:pt idx="49">
                  <c:v>2.8826508621328975</c:v>
                </c:pt>
                <c:pt idx="50">
                  <c:v>2.8635154521938992</c:v>
                </c:pt>
                <c:pt idx="51">
                  <c:v>2.844735361534958</c:v>
                </c:pt>
                <c:pt idx="52">
                  <c:v>2.8263039923243873</c:v>
                </c:pt>
                <c:pt idx="53">
                  <c:v>2.8082148692770028</c:v>
                </c:pt>
                <c:pt idx="54">
                  <c:v>2.7904616373444959</c:v>
                </c:pt>
                <c:pt idx="55">
                  <c:v>2.773038059451749</c:v>
                </c:pt>
                <c:pt idx="56">
                  <c:v>2.7559380143695398</c:v>
                </c:pt>
                <c:pt idx="57">
                  <c:v>2.7391554945312064</c:v>
                </c:pt>
                <c:pt idx="58">
                  <c:v>2.7226846038927328</c:v>
                </c:pt>
                <c:pt idx="59">
                  <c:v>2.7065195559217718</c:v>
                </c:pt>
                <c:pt idx="60">
                  <c:v>2.6906546715336885</c:v>
                </c:pt>
                <c:pt idx="61">
                  <c:v>2.6750843770686532</c:v>
                </c:pt>
                <c:pt idx="62">
                  <c:v>2.6598032023906208</c:v>
                </c:pt>
                <c:pt idx="63">
                  <c:v>2.6448057789362274</c:v>
                </c:pt>
                <c:pt idx="64">
                  <c:v>2.6300868378024904</c:v>
                </c:pt>
                <c:pt idx="65">
                  <c:v>2.6156412079497349</c:v>
                </c:pt>
                <c:pt idx="66">
                  <c:v>2.6014638143571696</c:v>
                </c:pt>
                <c:pt idx="67">
                  <c:v>2.5875496762151511</c:v>
                </c:pt>
                <c:pt idx="68">
                  <c:v>2.5738939052263667</c:v>
                </c:pt>
                <c:pt idx="69">
                  <c:v>2.5604917038622634</c:v>
                </c:pt>
                <c:pt idx="70">
                  <c:v>2.5473383636541538</c:v>
                </c:pt>
                <c:pt idx="71">
                  <c:v>2.5344292635872878</c:v>
                </c:pt>
                <c:pt idx="72">
                  <c:v>2.5217598684526159</c:v>
                </c:pt>
                <c:pt idx="73">
                  <c:v>2.5093257272313352</c:v>
                </c:pt>
                <c:pt idx="74">
                  <c:v>2.4971224715767679</c:v>
                </c:pt>
                <c:pt idx="75">
                  <c:v>2.4851458142562501</c:v>
                </c:pt>
                <c:pt idx="76">
                  <c:v>2.4733915476240043</c:v>
                </c:pt>
                <c:pt idx="77">
                  <c:v>2.4618555421860298</c:v>
                </c:pt>
                <c:pt idx="78">
                  <c:v>2.4505337451271814</c:v>
                </c:pt>
                <c:pt idx="79">
                  <c:v>2.4394221788675456</c:v>
                </c:pt>
                <c:pt idx="80">
                  <c:v>2.4285169397058</c:v>
                </c:pt>
                <c:pt idx="81">
                  <c:v>2.4178141964268258</c:v>
                </c:pt>
                <c:pt idx="82">
                  <c:v>2.4073101889370219</c:v>
                </c:pt>
                <c:pt idx="83">
                  <c:v>2.3970012269818377</c:v>
                </c:pt>
                <c:pt idx="84">
                  <c:v>2.3868836888295268</c:v>
                </c:pt>
                <c:pt idx="85">
                  <c:v>2.3769540199810697</c:v>
                </c:pt>
                <c:pt idx="86">
                  <c:v>2.367208731957839</c:v>
                </c:pt>
                <c:pt idx="87">
                  <c:v>2.3576444010573141</c:v>
                </c:pt>
                <c:pt idx="88">
                  <c:v>2.3482576671335504</c:v>
                </c:pt>
                <c:pt idx="89">
                  <c:v>2.3390452324511268</c:v>
                </c:pt>
                <c:pt idx="90">
                  <c:v>2.3300038605088984</c:v>
                </c:pt>
                <c:pt idx="91">
                  <c:v>2.3211303748871472</c:v>
                </c:pt>
                <c:pt idx="92">
                  <c:v>2.3124216581641917</c:v>
                </c:pt>
                <c:pt idx="93">
                  <c:v>2.3038746508044579</c:v>
                </c:pt>
                <c:pt idx="94">
                  <c:v>2.2954863500686615</c:v>
                </c:pt>
                <c:pt idx="95">
                  <c:v>2.287253808989659</c:v>
                </c:pt>
                <c:pt idx="96">
                  <c:v>2.2791741353213131</c:v>
                </c:pt>
                <c:pt idx="97">
                  <c:v>2.2712444905082672</c:v>
                </c:pt>
                <c:pt idx="98">
                  <c:v>2.2634620887177923</c:v>
                </c:pt>
                <c:pt idx="99">
                  <c:v>2.2558241958461296</c:v>
                </c:pt>
                <c:pt idx="100">
                  <c:v>2.2483281285445917</c:v>
                </c:pt>
                <c:pt idx="101">
                  <c:v>2.2409712533043504</c:v>
                </c:pt>
                <c:pt idx="102">
                  <c:v>2.2337509855171067</c:v>
                </c:pt>
                <c:pt idx="103">
                  <c:v>2.2266647885544462</c:v>
                </c:pt>
                <c:pt idx="104">
                  <c:v>2.219710172902666</c:v>
                </c:pt>
                <c:pt idx="105">
                  <c:v>2.2128846952748082</c:v>
                </c:pt>
                <c:pt idx="106">
                  <c:v>2.206185957740352</c:v>
                </c:pt>
                <c:pt idx="107">
                  <c:v>2.1996116069073484</c:v>
                </c:pt>
                <c:pt idx="108">
                  <c:v>2.1931593330830044</c:v>
                </c:pt>
                <c:pt idx="109">
                  <c:v>2.1868268694509632</c:v>
                </c:pt>
                <c:pt idx="110">
                  <c:v>2.1806119912981563</c:v>
                </c:pt>
                <c:pt idx="111">
                  <c:v>2.1745125152212883</c:v>
                </c:pt>
                <c:pt idx="112">
                  <c:v>2.1685262983490992</c:v>
                </c:pt>
                <c:pt idx="113">
                  <c:v>2.1626512376114926</c:v>
                </c:pt>
                <c:pt idx="114">
                  <c:v>2.1568852689894049</c:v>
                </c:pt>
                <c:pt idx="115">
                  <c:v>2.1512263667795981</c:v>
                </c:pt>
                <c:pt idx="116">
                  <c:v>2.1456725429037458</c:v>
                </c:pt>
                <c:pt idx="117">
                  <c:v>2.1402218461993217</c:v>
                </c:pt>
                <c:pt idx="118">
                  <c:v>2.1348723617245891</c:v>
                </c:pt>
                <c:pt idx="119">
                  <c:v>2.1296222101054672</c:v>
                </c:pt>
                <c:pt idx="120">
                  <c:v>2.1244695468651904</c:v>
                </c:pt>
                <c:pt idx="121">
                  <c:v>2.1194125617673012</c:v>
                </c:pt>
                <c:pt idx="122">
                  <c:v>2.1144494781982277</c:v>
                </c:pt>
                <c:pt idx="123">
                  <c:v>2.1095785525335971</c:v>
                </c:pt>
                <c:pt idx="124">
                  <c:v>2.1047980735171494</c:v>
                </c:pt>
                <c:pt idx="125">
                  <c:v>2.1001063616770779</c:v>
                </c:pt>
                <c:pt idx="126">
                  <c:v>2.0955017687269888</c:v>
                </c:pt>
                <c:pt idx="127">
                  <c:v>2.0909826769787774</c:v>
                </c:pt>
                <c:pt idx="128">
                  <c:v>2.0865474987908796</c:v>
                </c:pt>
                <c:pt idx="129">
                  <c:v>2.0821946760019867</c:v>
                </c:pt>
                <c:pt idx="130">
                  <c:v>2.0779226793760239</c:v>
                </c:pt>
                <c:pt idx="131">
                  <c:v>2.0737300080805712</c:v>
                </c:pt>
                <c:pt idx="132">
                  <c:v>2.0696151891515413</c:v>
                </c:pt>
                <c:pt idx="133">
                  <c:v>2.0655767769685047</c:v>
                </c:pt>
                <c:pt idx="134">
                  <c:v>2.0616133527616305</c:v>
                </c:pt>
                <c:pt idx="135">
                  <c:v>2.0577235241056351</c:v>
                </c:pt>
                <c:pt idx="136">
                  <c:v>2.0539059244237943</c:v>
                </c:pt>
                <c:pt idx="137">
                  <c:v>2.0501592125218449</c:v>
                </c:pt>
                <c:pt idx="138">
                  <c:v>2.0464820721096006</c:v>
                </c:pt>
                <c:pt idx="139">
                  <c:v>2.0428732113320884</c:v>
                </c:pt>
                <c:pt idx="140">
                  <c:v>2.0393313623289302</c:v>
                </c:pt>
                <c:pt idx="141">
                  <c:v>2.0358552807821204</c:v>
                </c:pt>
                <c:pt idx="142">
                  <c:v>2.0324437454727953</c:v>
                </c:pt>
                <c:pt idx="143">
                  <c:v>2.0290955578647103</c:v>
                </c:pt>
                <c:pt idx="144">
                  <c:v>2.0258095416767405</c:v>
                </c:pt>
                <c:pt idx="145">
                  <c:v>2.0225845424638877</c:v>
                </c:pt>
                <c:pt idx="146">
                  <c:v>2.0194194272235317</c:v>
                </c:pt>
                <c:pt idx="147">
                  <c:v>2.0163130839913053</c:v>
                </c:pt>
                <c:pt idx="148">
                  <c:v>2.0132644214450113</c:v>
                </c:pt>
                <c:pt idx="149">
                  <c:v>2.010272368532402</c:v>
                </c:pt>
                <c:pt idx="150">
                  <c:v>2.0073358740891534</c:v>
                </c:pt>
                <c:pt idx="151">
                  <c:v>2.0044539064644371</c:v>
                </c:pt>
                <c:pt idx="152">
                  <c:v>2.0016254531690532</c:v>
                </c:pt>
                <c:pt idx="153">
                  <c:v>1.9988495205142933</c:v>
                </c:pt>
                <c:pt idx="154">
                  <c:v>1.9961251332579835</c:v>
                </c:pt>
                <c:pt idx="155">
                  <c:v>1.9934513342718587</c:v>
                </c:pt>
                <c:pt idx="156">
                  <c:v>1.9908271842001701</c:v>
                </c:pt>
                <c:pt idx="157">
                  <c:v>1.9882517611250847</c:v>
                </c:pt>
                <c:pt idx="158">
                  <c:v>1.9857241602522437</c:v>
                </c:pt>
                <c:pt idx="159">
                  <c:v>1.9832434935880385</c:v>
                </c:pt>
                <c:pt idx="160">
                  <c:v>1.9808088896233043</c:v>
                </c:pt>
                <c:pt idx="161">
                  <c:v>1.9784194930360739</c:v>
                </c:pt>
                <c:pt idx="162">
                  <c:v>1.9760744643864967</c:v>
                </c:pt>
                <c:pt idx="163">
                  <c:v>1.9737729798178296</c:v>
                </c:pt>
                <c:pt idx="164">
                  <c:v>1.9715142307754416</c:v>
                </c:pt>
                <c:pt idx="165">
                  <c:v>1.9692974237184162</c:v>
                </c:pt>
                <c:pt idx="166">
                  <c:v>1.9671217798368901</c:v>
                </c:pt>
                <c:pt idx="167">
                  <c:v>1.9649865347864222</c:v>
                </c:pt>
                <c:pt idx="168">
                  <c:v>1.9628909384153657</c:v>
                </c:pt>
                <c:pt idx="169">
                  <c:v>1.9608342544976614</c:v>
                </c:pt>
                <c:pt idx="170">
                  <c:v>1.9588157604817316</c:v>
                </c:pt>
                <c:pt idx="171">
                  <c:v>1.9568347472327583</c:v>
                </c:pt>
                <c:pt idx="172">
                  <c:v>1.9548905187800869</c:v>
                </c:pt>
                <c:pt idx="173">
                  <c:v>1.9529823920798508</c:v>
                </c:pt>
                <c:pt idx="174">
                  <c:v>1.9511096967713406</c:v>
                </c:pt>
                <c:pt idx="175">
                  <c:v>1.94927177493822</c:v>
                </c:pt>
                <c:pt idx="176">
                  <c:v>1.9474679808841284</c:v>
                </c:pt>
                <c:pt idx="177">
                  <c:v>1.9456976809023725</c:v>
                </c:pt>
                <c:pt idx="178">
                  <c:v>1.943960253050198</c:v>
                </c:pt>
                <c:pt idx="179">
                  <c:v>1.9422550869366617</c:v>
                </c:pt>
                <c:pt idx="180">
                  <c:v>1.9405815835049165</c:v>
                </c:pt>
                <c:pt idx="181">
                  <c:v>1.9389391548188246</c:v>
                </c:pt>
                <c:pt idx="182">
                  <c:v>1.9373272238624293</c:v>
                </c:pt>
                <c:pt idx="183">
                  <c:v>1.9357452243341429</c:v>
                </c:pt>
                <c:pt idx="184">
                  <c:v>1.9341926004450292</c:v>
                </c:pt>
                <c:pt idx="185">
                  <c:v>1.9326688067292386</c:v>
                </c:pt>
                <c:pt idx="186">
                  <c:v>1.9311733078494495</c:v>
                </c:pt>
                <c:pt idx="187">
                  <c:v>1.9297055784061807</c:v>
                </c:pt>
                <c:pt idx="188">
                  <c:v>1.9282651027585913</c:v>
                </c:pt>
                <c:pt idx="189">
                  <c:v>1.9268513748405602</c:v>
                </c:pt>
                <c:pt idx="190">
                  <c:v>1.9254638979804251</c:v>
                </c:pt>
                <c:pt idx="191">
                  <c:v>1.9241021847315805</c:v>
                </c:pt>
                <c:pt idx="192">
                  <c:v>1.9227657566986138</c:v>
                </c:pt>
                <c:pt idx="193">
                  <c:v>1.9214541443669004</c:v>
                </c:pt>
                <c:pt idx="194">
                  <c:v>1.9201668869424642</c:v>
                </c:pt>
                <c:pt idx="195">
                  <c:v>1.9189035321876209</c:v>
                </c:pt>
                <c:pt idx="196">
                  <c:v>1.9176636362598898</c:v>
                </c:pt>
                <c:pt idx="197">
                  <c:v>1.9164467635606102</c:v>
                </c:pt>
                <c:pt idx="198">
                  <c:v>1.915252486579573</c:v>
                </c:pt>
                <c:pt idx="199">
                  <c:v>1.914080385742738</c:v>
                </c:pt>
                <c:pt idx="200">
                  <c:v>1.9129300492691301</c:v>
                </c:pt>
                <c:pt idx="201">
                  <c:v>1.9118010730239641</c:v>
                </c:pt>
                <c:pt idx="202">
                  <c:v>1.9106930603746901</c:v>
                </c:pt>
                <c:pt idx="203">
                  <c:v>1.9096056220557138</c:v>
                </c:pt>
                <c:pt idx="204">
                  <c:v>1.9085383760295516</c:v>
                </c:pt>
                <c:pt idx="205">
                  <c:v>1.9074909473507475</c:v>
                </c:pt>
                <c:pt idx="206">
                  <c:v>1.9064629680379912</c:v>
                </c:pt>
                <c:pt idx="207">
                  <c:v>1.905454076942863</c:v>
                </c:pt>
                <c:pt idx="208">
                  <c:v>1.9044639196211937</c:v>
                </c:pt>
                <c:pt idx="209">
                  <c:v>1.9034921482121725</c:v>
                </c:pt>
                <c:pt idx="210">
                  <c:v>1.9025384213142715</c:v>
                </c:pt>
                <c:pt idx="211">
                  <c:v>1.9016024038636372</c:v>
                </c:pt>
                <c:pt idx="212">
                  <c:v>1.9006837670198093</c:v>
                </c:pt>
                <c:pt idx="213">
                  <c:v>1.8997821880484296</c:v>
                </c:pt>
                <c:pt idx="214">
                  <c:v>1.8988973502062825</c:v>
                </c:pt>
                <c:pt idx="215">
                  <c:v>1.8980289426332628</c:v>
                </c:pt>
                <c:pt idx="216">
                  <c:v>1.8971766602414972</c:v>
                </c:pt>
                <c:pt idx="217">
                  <c:v>1.8963402036066717</c:v>
                </c:pt>
                <c:pt idx="218">
                  <c:v>1.895519278865905</c:v>
                </c:pt>
                <c:pt idx="219">
                  <c:v>1.8947135976129341</c:v>
                </c:pt>
                <c:pt idx="220">
                  <c:v>1.893922876795382</c:v>
                </c:pt>
                <c:pt idx="221">
                  <c:v>1.8931468386182166</c:v>
                </c:pt>
                <c:pt idx="222">
                  <c:v>1.892385210444667</c:v>
                </c:pt>
                <c:pt idx="223">
                  <c:v>1.8916377246991081</c:v>
                </c:pt>
                <c:pt idx="224">
                  <c:v>1.8909041187757982</c:v>
                </c:pt>
                <c:pt idx="225">
                  <c:v>1.8901841349452131</c:v>
                </c:pt>
                <c:pt idx="226">
                  <c:v>1.8894775202622411</c:v>
                </c:pt>
                <c:pt idx="227">
                  <c:v>1.8887840264799107</c:v>
                </c:pt>
                <c:pt idx="228">
                  <c:v>1.8881034099608447</c:v>
                </c:pt>
                <c:pt idx="229">
                  <c:v>1.8874354315904771</c:v>
                </c:pt>
                <c:pt idx="230">
                  <c:v>1.8867798566954963</c:v>
                </c:pt>
                <c:pt idx="231">
                  <c:v>1.886136454960142</c:v>
                </c:pt>
                <c:pt idx="232">
                  <c:v>1.8855050003441662</c:v>
                </c:pt>
                <c:pt idx="233">
                  <c:v>1.884885271005736</c:v>
                </c:pt>
                <c:pt idx="234">
                  <c:v>1.8842770492223082</c:v>
                </c:pt>
                <c:pt idx="235">
                  <c:v>1.8836801213130738</c:v>
                </c:pt>
                <c:pt idx="236">
                  <c:v>1.8830942775660795</c:v>
                </c:pt>
                <c:pt idx="237">
                  <c:v>1.8825193121634252</c:v>
                </c:pt>
                <c:pt idx="238">
                  <c:v>1.8819550231079527</c:v>
                </c:pt>
                <c:pt idx="239">
                  <c:v>1.8814012121543486</c:v>
                </c:pt>
                <c:pt idx="240">
                  <c:v>1.8808576847384346</c:v>
                </c:pt>
                <c:pt idx="241">
                  <c:v>1.8803242499078625</c:v>
                </c:pt>
                <c:pt idx="242">
                  <c:v>1.8798007202569864</c:v>
                </c:pt>
                <c:pt idx="243">
                  <c:v>1.8792869118600177</c:v>
                </c:pt>
                <c:pt idx="244">
                  <c:v>1.8787826442055102</c:v>
                </c:pt>
                <c:pt idx="245">
                  <c:v>1.878287740134793</c:v>
                </c:pt>
                <c:pt idx="246">
                  <c:v>1.8778020257787809</c:v>
                </c:pt>
                <c:pt idx="247">
                  <c:v>1.8773253304960418</c:v>
                </c:pt>
                <c:pt idx="248">
                  <c:v>1.8768574868145949</c:v>
                </c:pt>
                <c:pt idx="249">
                  <c:v>1.8763983303721778</c:v>
                </c:pt>
                <c:pt idx="250">
                  <c:v>1.8759476998576987</c:v>
                </c:pt>
                <c:pt idx="251">
                  <c:v>1.8755054369562187</c:v>
                </c:pt>
                <c:pt idx="252">
                  <c:v>1.8750713862924826</c:v>
                </c:pt>
                <c:pt idx="253">
                  <c:v>1.8746453953755751</c:v>
                </c:pt>
                <c:pt idx="254">
                  <c:v>1.8742273145469086</c:v>
                </c:pt>
                <c:pt idx="255">
                  <c:v>1.8738169969268446</c:v>
                </c:pt>
                <c:pt idx="256">
                  <c:v>1.8734142983623729</c:v>
                </c:pt>
                <c:pt idx="257">
                  <c:v>1.8730190773779463</c:v>
                </c:pt>
                <c:pt idx="258">
                  <c:v>1.8726311951250179</c:v>
                </c:pt>
                <c:pt idx="259">
                  <c:v>1.872250515332583</c:v>
                </c:pt>
                <c:pt idx="260">
                  <c:v>1.8718769042607015</c:v>
                </c:pt>
                <c:pt idx="261">
                  <c:v>1.8715102306527942</c:v>
                </c:pt>
                <c:pt idx="262">
                  <c:v>1.871150365688889</c:v>
                </c:pt>
                <c:pt idx="263">
                  <c:v>1.870797182941685</c:v>
                </c:pt>
                <c:pt idx="264">
                  <c:v>1.8704505583314566</c:v>
                </c:pt>
                <c:pt idx="265">
                  <c:v>1.8701103700818569</c:v>
                </c:pt>
                <c:pt idx="266">
                  <c:v>1.8697764986783827</c:v>
                </c:pt>
                <c:pt idx="267">
                  <c:v>1.8694488268257461</c:v>
                </c:pt>
                <c:pt idx="268">
                  <c:v>1.8691272394060932</c:v>
                </c:pt>
                <c:pt idx="269">
                  <c:v>1.8688116234397407</c:v>
                </c:pt>
                <c:pt idx="270">
                  <c:v>1.8685018680448782</c:v>
                </c:pt>
                <c:pt idx="271">
                  <c:v>1.8681978643980717</c:v>
                </c:pt>
                <c:pt idx="272">
                  <c:v>1.8678995056971466</c:v>
                </c:pt>
                <c:pt idx="273">
                  <c:v>1.8676066871230936</c:v>
                </c:pt>
                <c:pt idx="274">
                  <c:v>1.8673193058027315</c:v>
                </c:pt>
                <c:pt idx="275">
                  <c:v>1.8670372607736208</c:v>
                </c:pt>
                <c:pt idx="276">
                  <c:v>1.8667604529480508</c:v>
                </c:pt>
                <c:pt idx="277">
                  <c:v>1.8664887850777454</c:v>
                </c:pt>
                <c:pt idx="278">
                  <c:v>1.866222161720694</c:v>
                </c:pt>
                <c:pt idx="279">
                  <c:v>1.8659604892071091</c:v>
                </c:pt>
                <c:pt idx="280">
                  <c:v>1.8657036756060605</c:v>
                </c:pt>
                <c:pt idx="281">
                  <c:v>1.8654516306941207</c:v>
                </c:pt>
                <c:pt idx="282">
                  <c:v>1.8652042659231833</c:v>
                </c:pt>
                <c:pt idx="283">
                  <c:v>1.8649614943889219</c:v>
                </c:pt>
              </c:numCache>
            </c:numRef>
          </c:yVal>
        </c:ser>
        <c:axId val="194241664"/>
        <c:axId val="194243584"/>
      </c:scatterChart>
      <c:valAx>
        <c:axId val="19424166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4243584"/>
        <c:crosses val="autoZero"/>
        <c:crossBetween val="midCat"/>
      </c:valAx>
      <c:valAx>
        <c:axId val="194243584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42416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6.0000000000000018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14.000000000040002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34.000000000020002</c:v>
                </c:pt>
                <c:pt idx="35">
                  <c:v>35.000000000040004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47.000000000219998</c:v>
                </c:pt>
                <c:pt idx="48">
                  <c:v>47.999999999820005</c:v>
                </c:pt>
                <c:pt idx="49">
                  <c:v>49.000000000020002</c:v>
                </c:pt>
                <c:pt idx="50">
                  <c:v>50.000000000219998</c:v>
                </c:pt>
                <c:pt idx="51">
                  <c:v>50.999999999819998</c:v>
                </c:pt>
                <c:pt idx="52">
                  <c:v>52.000000000020009</c:v>
                </c:pt>
                <c:pt idx="53">
                  <c:v>53.000000000220005</c:v>
                </c:pt>
                <c:pt idx="54">
                  <c:v>53.999999999819998</c:v>
                </c:pt>
                <c:pt idx="55">
                  <c:v>55.000000000019995</c:v>
                </c:pt>
                <c:pt idx="56">
                  <c:v>56.000000000220005</c:v>
                </c:pt>
                <c:pt idx="57">
                  <c:v>56.999999999819998</c:v>
                </c:pt>
                <c:pt idx="58">
                  <c:v>58.000000000019995</c:v>
                </c:pt>
                <c:pt idx="59">
                  <c:v>59.000000000219991</c:v>
                </c:pt>
                <c:pt idx="60">
                  <c:v>59.999999999820005</c:v>
                </c:pt>
                <c:pt idx="61">
                  <c:v>61.000000000020009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65.999999999819991</c:v>
                </c:pt>
                <c:pt idx="67">
                  <c:v>67.000000000020009</c:v>
                </c:pt>
                <c:pt idx="68">
                  <c:v>68.000000000220012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74.000000000219984</c:v>
                </c:pt>
                <c:pt idx="75">
                  <c:v>74.999999999820005</c:v>
                </c:pt>
                <c:pt idx="76">
                  <c:v>76.000000000020009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80.999999999819991</c:v>
                </c:pt>
                <c:pt idx="82">
                  <c:v>82.000000000020009</c:v>
                </c:pt>
                <c:pt idx="83">
                  <c:v>83.000000000220012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89.000000000219984</c:v>
                </c:pt>
                <c:pt idx="90">
                  <c:v>89.999999999820005</c:v>
                </c:pt>
                <c:pt idx="91">
                  <c:v>91.000000000020009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95.999999999819991</c:v>
                </c:pt>
                <c:pt idx="97">
                  <c:v>97.000000000020009</c:v>
                </c:pt>
                <c:pt idx="98">
                  <c:v>98.000000000220012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104.00000000021998</c:v>
                </c:pt>
                <c:pt idx="105">
                  <c:v>104.99999999982001</c:v>
                </c:pt>
                <c:pt idx="106">
                  <c:v>106.00000000002001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110.00000000022001</c:v>
                </c:pt>
                <c:pt idx="111">
                  <c:v>110.99999999982002</c:v>
                </c:pt>
                <c:pt idx="112">
                  <c:v>112.00000000002001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118.00000000002002</c:v>
                </c:pt>
                <c:pt idx="119">
                  <c:v>119.00000000022001</c:v>
                </c:pt>
                <c:pt idx="120">
                  <c:v>119.99999999982001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233.99999999982003</c:v>
                </c:pt>
                <c:pt idx="235">
                  <c:v>235.00000000002004</c:v>
                </c:pt>
                <c:pt idx="236">
                  <c:v>236.00000000022001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241.00000000001998</c:v>
                </c:pt>
                <c:pt idx="242">
                  <c:v>242.00000000021998</c:v>
                </c:pt>
                <c:pt idx="243">
                  <c:v>242.99999999981998</c:v>
                </c:pt>
                <c:pt idx="244">
                  <c:v>244.00000000001998</c:v>
                </c:pt>
                <c:pt idx="245">
                  <c:v>245.00000000021996</c:v>
                </c:pt>
                <c:pt idx="246">
                  <c:v>245.99999999981998</c:v>
                </c:pt>
                <c:pt idx="247">
                  <c:v>247.00000000001995</c:v>
                </c:pt>
                <c:pt idx="248">
                  <c:v>248.00000000021996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254.99999999981998</c:v>
                </c:pt>
                <c:pt idx="256">
                  <c:v>256.00000000002001</c:v>
                </c:pt>
                <c:pt idx="257">
                  <c:v>257.00000000021998</c:v>
                </c:pt>
                <c:pt idx="258">
                  <c:v>257.99999999981998</c:v>
                </c:pt>
                <c:pt idx="259">
                  <c:v>259.00000000001995</c:v>
                </c:pt>
                <c:pt idx="260">
                  <c:v>260.00000000021998</c:v>
                </c:pt>
                <c:pt idx="261">
                  <c:v>260.99999999981998</c:v>
                </c:pt>
                <c:pt idx="262">
                  <c:v>262.00000000001995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269.99999999981998</c:v>
                </c:pt>
                <c:pt idx="271">
                  <c:v>271.00000000002001</c:v>
                </c:pt>
                <c:pt idx="272">
                  <c:v>272.00000000021998</c:v>
                </c:pt>
                <c:pt idx="273">
                  <c:v>272.99999999981998</c:v>
                </c:pt>
                <c:pt idx="274">
                  <c:v>274.00000000001995</c:v>
                </c:pt>
                <c:pt idx="275">
                  <c:v>275.00000000021998</c:v>
                </c:pt>
                <c:pt idx="276">
                  <c:v>275.99999999981998</c:v>
                </c:pt>
                <c:pt idx="277">
                  <c:v>277.00000000001995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284.99999999981998</c:v>
                </c:pt>
                <c:pt idx="286">
                  <c:v>286.00000000002001</c:v>
                </c:pt>
              </c:numCache>
            </c:numRef>
          </c:xVal>
          <c:yVal>
            <c:numRef>
              <c:f>'UV blue'!$E$8:$E$5000</c:f>
              <c:numCache>
                <c:formatCode>General</c:formatCode>
                <c:ptCount val="4993"/>
                <c:pt idx="0">
                  <c:v>6.2097167968799996</c:v>
                </c:pt>
                <c:pt idx="1">
                  <c:v>5.5789184570300003</c:v>
                </c:pt>
                <c:pt idx="2">
                  <c:v>4.8718261718799996</c:v>
                </c:pt>
                <c:pt idx="3">
                  <c:v>4.7171020507800003</c:v>
                </c:pt>
                <c:pt idx="4">
                  <c:v>4.6029663085900001</c:v>
                </c:pt>
                <c:pt idx="5">
                  <c:v>4.5227050781299996</c:v>
                </c:pt>
                <c:pt idx="6">
                  <c:v>4.4570922851599999</c:v>
                </c:pt>
                <c:pt idx="7">
                  <c:v>4.39697265625</c:v>
                </c:pt>
                <c:pt idx="8">
                  <c:v>4.3463134765599998</c:v>
                </c:pt>
                <c:pt idx="9">
                  <c:v>4.3045043945300003</c:v>
                </c:pt>
                <c:pt idx="10">
                  <c:v>4.2630004882800003</c:v>
                </c:pt>
                <c:pt idx="11">
                  <c:v>4.2266845703099998</c:v>
                </c:pt>
                <c:pt idx="12">
                  <c:v>4.1943359375</c:v>
                </c:pt>
                <c:pt idx="13">
                  <c:v>4.1638183593799996</c:v>
                </c:pt>
                <c:pt idx="14">
                  <c:v>4.1351318359400002</c:v>
                </c:pt>
                <c:pt idx="15">
                  <c:v>4.1091918945300003</c:v>
                </c:pt>
                <c:pt idx="16">
                  <c:v>4.08203125</c:v>
                </c:pt>
                <c:pt idx="17">
                  <c:v>4.0615844726599999</c:v>
                </c:pt>
                <c:pt idx="18">
                  <c:v>4.0368652343799996</c:v>
                </c:pt>
                <c:pt idx="19">
                  <c:v>4.01611328125</c:v>
                </c:pt>
                <c:pt idx="20">
                  <c:v>3.99536132813</c:v>
                </c:pt>
                <c:pt idx="21">
                  <c:v>3.9752197265600002</c:v>
                </c:pt>
                <c:pt idx="22">
                  <c:v>3.9559936523400001</c:v>
                </c:pt>
                <c:pt idx="23">
                  <c:v>3.9376831054700001</c:v>
                </c:pt>
                <c:pt idx="24">
                  <c:v>3.91845703125</c:v>
                </c:pt>
                <c:pt idx="25">
                  <c:v>3.9013671875</c:v>
                </c:pt>
                <c:pt idx="26">
                  <c:v>3.8851928710900001</c:v>
                </c:pt>
                <c:pt idx="27">
                  <c:v>3.8690185546899998</c:v>
                </c:pt>
                <c:pt idx="28">
                  <c:v>3.8528442382799999</c:v>
                </c:pt>
                <c:pt idx="29">
                  <c:v>3.8363647460900001</c:v>
                </c:pt>
                <c:pt idx="30">
                  <c:v>3.8214111328100002</c:v>
                </c:pt>
                <c:pt idx="31">
                  <c:v>3.8070678710900001</c:v>
                </c:pt>
                <c:pt idx="32">
                  <c:v>3.7908935546899998</c:v>
                </c:pt>
                <c:pt idx="33">
                  <c:v>3.7777709960900001</c:v>
                </c:pt>
                <c:pt idx="34">
                  <c:v>3.7649536132799999</c:v>
                </c:pt>
                <c:pt idx="35">
                  <c:v>3.7518310546899998</c:v>
                </c:pt>
                <c:pt idx="36">
                  <c:v>3.7368774414099999</c:v>
                </c:pt>
                <c:pt idx="37">
                  <c:v>3.7252807617200001</c:v>
                </c:pt>
                <c:pt idx="38">
                  <c:v>3.7112426757799999</c:v>
                </c:pt>
                <c:pt idx="39">
                  <c:v>3.69995117188</c:v>
                </c:pt>
                <c:pt idx="40">
                  <c:v>3.6895751953100002</c:v>
                </c:pt>
                <c:pt idx="41">
                  <c:v>3.67553710938</c:v>
                </c:pt>
                <c:pt idx="42">
                  <c:v>3.6630249023400001</c:v>
                </c:pt>
                <c:pt idx="43">
                  <c:v>3.6532592773400001</c:v>
                </c:pt>
                <c:pt idx="44">
                  <c:v>3.6410522460900001</c:v>
                </c:pt>
                <c:pt idx="45">
                  <c:v>3.6288452148400001</c:v>
                </c:pt>
                <c:pt idx="46">
                  <c:v>3.6178588867200001</c:v>
                </c:pt>
                <c:pt idx="47">
                  <c:v>3.6077880859399998</c:v>
                </c:pt>
                <c:pt idx="48">
                  <c:v>3.5964965820299999</c:v>
                </c:pt>
                <c:pt idx="49">
                  <c:v>3.5861206054700001</c:v>
                </c:pt>
                <c:pt idx="50">
                  <c:v>3.57666015625</c:v>
                </c:pt>
                <c:pt idx="51">
                  <c:v>3.5659790039099999</c:v>
                </c:pt>
                <c:pt idx="52">
                  <c:v>3.55712890625</c:v>
                </c:pt>
                <c:pt idx="53">
                  <c:v>3.54614257813</c:v>
                </c:pt>
                <c:pt idx="54">
                  <c:v>3.53881835938</c:v>
                </c:pt>
                <c:pt idx="55">
                  <c:v>3.52905273438</c:v>
                </c:pt>
                <c:pt idx="56">
                  <c:v>3.51928710938</c:v>
                </c:pt>
                <c:pt idx="57">
                  <c:v>3.5098266601599999</c:v>
                </c:pt>
                <c:pt idx="58">
                  <c:v>3.5025024414099999</c:v>
                </c:pt>
                <c:pt idx="59">
                  <c:v>3.4927368164099999</c:v>
                </c:pt>
                <c:pt idx="60">
                  <c:v>3.4844970703100002</c:v>
                </c:pt>
                <c:pt idx="61">
                  <c:v>3.4765625</c:v>
                </c:pt>
                <c:pt idx="62">
                  <c:v>3.466796875</c:v>
                </c:pt>
                <c:pt idx="63">
                  <c:v>3.4573364257799999</c:v>
                </c:pt>
                <c:pt idx="64">
                  <c:v>3.4512329101599999</c:v>
                </c:pt>
                <c:pt idx="65">
                  <c:v>3.4423828125</c:v>
                </c:pt>
                <c:pt idx="66">
                  <c:v>3.4344482421899998</c:v>
                </c:pt>
                <c:pt idx="67">
                  <c:v>3.4268188476599999</c:v>
                </c:pt>
                <c:pt idx="68">
                  <c:v>3.4194946289099999</c:v>
                </c:pt>
                <c:pt idx="69">
                  <c:v>3.4124755859399998</c:v>
                </c:pt>
                <c:pt idx="70">
                  <c:v>3.4039306640600002</c:v>
                </c:pt>
                <c:pt idx="71">
                  <c:v>3.3999633789099999</c:v>
                </c:pt>
                <c:pt idx="72">
                  <c:v>3.38989257813</c:v>
                </c:pt>
                <c:pt idx="73">
                  <c:v>3.3837890625</c:v>
                </c:pt>
                <c:pt idx="74">
                  <c:v>3.37768554688</c:v>
                </c:pt>
                <c:pt idx="75">
                  <c:v>3.3700561523400001</c:v>
                </c:pt>
                <c:pt idx="76">
                  <c:v>3.3633422851599999</c:v>
                </c:pt>
                <c:pt idx="77">
                  <c:v>3.3587646484399998</c:v>
                </c:pt>
                <c:pt idx="78">
                  <c:v>3.3523559570299999</c:v>
                </c:pt>
                <c:pt idx="79">
                  <c:v>3.3447265625</c:v>
                </c:pt>
                <c:pt idx="80">
                  <c:v>3.3380126953100002</c:v>
                </c:pt>
                <c:pt idx="81">
                  <c:v>3.3328247070299999</c:v>
                </c:pt>
                <c:pt idx="82">
                  <c:v>3.3251953125</c:v>
                </c:pt>
                <c:pt idx="83">
                  <c:v>3.3206176757799999</c:v>
                </c:pt>
                <c:pt idx="84">
                  <c:v>3.3135986328100002</c:v>
                </c:pt>
                <c:pt idx="85">
                  <c:v>3.3090209960900001</c:v>
                </c:pt>
                <c:pt idx="86">
                  <c:v>3.3010864257799999</c:v>
                </c:pt>
                <c:pt idx="87">
                  <c:v>3.2958984375</c:v>
                </c:pt>
                <c:pt idx="88">
                  <c:v>3.2916259765600002</c:v>
                </c:pt>
                <c:pt idx="89">
                  <c:v>3.2861328125</c:v>
                </c:pt>
                <c:pt idx="90">
                  <c:v>3.28125</c:v>
                </c:pt>
                <c:pt idx="91">
                  <c:v>3.2733154296899998</c:v>
                </c:pt>
                <c:pt idx="92">
                  <c:v>3.2699584960900001</c:v>
                </c:pt>
                <c:pt idx="93">
                  <c:v>3.2647705078100002</c:v>
                </c:pt>
                <c:pt idx="94">
                  <c:v>3.2583618164099999</c:v>
                </c:pt>
                <c:pt idx="95">
                  <c:v>3.2553100585900001</c:v>
                </c:pt>
                <c:pt idx="96">
                  <c:v>3.2492065429700001</c:v>
                </c:pt>
                <c:pt idx="97">
                  <c:v>3.24462890625</c:v>
                </c:pt>
                <c:pt idx="98">
                  <c:v>3.2388305664099999</c:v>
                </c:pt>
                <c:pt idx="99">
                  <c:v>3.2351684570299999</c:v>
                </c:pt>
                <c:pt idx="100">
                  <c:v>3.22998046875</c:v>
                </c:pt>
                <c:pt idx="101">
                  <c:v>3.2254028320299999</c:v>
                </c:pt>
                <c:pt idx="102">
                  <c:v>3.2196044921899998</c:v>
                </c:pt>
                <c:pt idx="103">
                  <c:v>3.2168579101599999</c:v>
                </c:pt>
                <c:pt idx="104">
                  <c:v>3.2122802734399998</c:v>
                </c:pt>
                <c:pt idx="105">
                  <c:v>3.2083129882799999</c:v>
                </c:pt>
                <c:pt idx="106">
                  <c:v>3.203125</c:v>
                </c:pt>
                <c:pt idx="107">
                  <c:v>3.1982421875</c:v>
                </c:pt>
                <c:pt idx="108">
                  <c:v>3.1942749023400001</c:v>
                </c:pt>
                <c:pt idx="109">
                  <c:v>3.19213867188</c:v>
                </c:pt>
                <c:pt idx="110">
                  <c:v>3.1863403320299999</c:v>
                </c:pt>
                <c:pt idx="111">
                  <c:v>3.18237304688</c:v>
                </c:pt>
                <c:pt idx="112">
                  <c:v>3.1793212890600002</c:v>
                </c:pt>
                <c:pt idx="113">
                  <c:v>3.1765747070299999</c:v>
                </c:pt>
                <c:pt idx="114">
                  <c:v>3.1719970703100002</c:v>
                </c:pt>
                <c:pt idx="115">
                  <c:v>3.1668090820299999</c:v>
                </c:pt>
                <c:pt idx="116">
                  <c:v>3.1631469726599999</c:v>
                </c:pt>
                <c:pt idx="117">
                  <c:v>3.1591796875</c:v>
                </c:pt>
                <c:pt idx="118">
                  <c:v>3.1558227539099999</c:v>
                </c:pt>
                <c:pt idx="119">
                  <c:v>3.1521606445299999</c:v>
                </c:pt>
                <c:pt idx="120">
                  <c:v>3.1488037109399998</c:v>
                </c:pt>
                <c:pt idx="121">
                  <c:v>3.14575195313</c:v>
                </c:pt>
                <c:pt idx="122">
                  <c:v>3.14208984375</c:v>
                </c:pt>
                <c:pt idx="123">
                  <c:v>3.1405639648400001</c:v>
                </c:pt>
                <c:pt idx="124">
                  <c:v>3.13598632813</c:v>
                </c:pt>
                <c:pt idx="125">
                  <c:v>3.13232421875</c:v>
                </c:pt>
                <c:pt idx="126">
                  <c:v>3.1301879882799999</c:v>
                </c:pt>
                <c:pt idx="127">
                  <c:v>3.1256103515600002</c:v>
                </c:pt>
                <c:pt idx="128">
                  <c:v>3.1243896484399998</c:v>
                </c:pt>
                <c:pt idx="129">
                  <c:v>3.1198120117200001</c:v>
                </c:pt>
                <c:pt idx="130">
                  <c:v>3.1167602539099999</c:v>
                </c:pt>
                <c:pt idx="131">
                  <c:v>3.1146240234399998</c:v>
                </c:pt>
                <c:pt idx="132">
                  <c:v>3.1100463867200001</c:v>
                </c:pt>
                <c:pt idx="133">
                  <c:v>3.1063842773400001</c:v>
                </c:pt>
                <c:pt idx="134">
                  <c:v>3.10424804688</c:v>
                </c:pt>
                <c:pt idx="135">
                  <c:v>3.10180664063</c:v>
                </c:pt>
                <c:pt idx="136">
                  <c:v>3.0990600585900001</c:v>
                </c:pt>
                <c:pt idx="137">
                  <c:v>3.0960083007799999</c:v>
                </c:pt>
                <c:pt idx="138">
                  <c:v>3.0938720703100002</c:v>
                </c:pt>
                <c:pt idx="139">
                  <c:v>3.0892944335900001</c:v>
                </c:pt>
                <c:pt idx="140">
                  <c:v>3.0880737304700001</c:v>
                </c:pt>
                <c:pt idx="141">
                  <c:v>3.0841064453100002</c:v>
                </c:pt>
                <c:pt idx="142">
                  <c:v>3.08349609375</c:v>
                </c:pt>
                <c:pt idx="143">
                  <c:v>3.07983398438</c:v>
                </c:pt>
                <c:pt idx="144">
                  <c:v>3.0783081054700001</c:v>
                </c:pt>
                <c:pt idx="145">
                  <c:v>3.0740356445299999</c:v>
                </c:pt>
                <c:pt idx="146">
                  <c:v>3.07373046875</c:v>
                </c:pt>
                <c:pt idx="147">
                  <c:v>3.0685424804700001</c:v>
                </c:pt>
                <c:pt idx="148">
                  <c:v>3.0673217773400001</c:v>
                </c:pt>
                <c:pt idx="149">
                  <c:v>3.0648803710900001</c:v>
                </c:pt>
                <c:pt idx="150">
                  <c:v>3.0621337890600002</c:v>
                </c:pt>
                <c:pt idx="151">
                  <c:v>3.0584716796899998</c:v>
                </c:pt>
                <c:pt idx="152">
                  <c:v>3.0584716796899998</c:v>
                </c:pt>
                <c:pt idx="153">
                  <c:v>3.0557250976599999</c:v>
                </c:pt>
                <c:pt idx="154">
                  <c:v>3.05297851563</c:v>
                </c:pt>
                <c:pt idx="155">
                  <c:v>3.05053710938</c:v>
                </c:pt>
                <c:pt idx="156">
                  <c:v>3.04809570313</c:v>
                </c:pt>
                <c:pt idx="157">
                  <c:v>3.0477905273400001</c:v>
                </c:pt>
                <c:pt idx="158">
                  <c:v>3.0435180664099999</c:v>
                </c:pt>
                <c:pt idx="159">
                  <c:v>3.0426025390600002</c:v>
                </c:pt>
                <c:pt idx="160">
                  <c:v>3.03955078125</c:v>
                </c:pt>
                <c:pt idx="161">
                  <c:v>3.0374145507799999</c:v>
                </c:pt>
                <c:pt idx="162">
                  <c:v>3.0355834960900001</c:v>
                </c:pt>
                <c:pt idx="163">
                  <c:v>3.0331420898400001</c:v>
                </c:pt>
                <c:pt idx="164">
                  <c:v>3.0316162109399998</c:v>
                </c:pt>
                <c:pt idx="165">
                  <c:v>3.02856445313</c:v>
                </c:pt>
                <c:pt idx="166">
                  <c:v>3.0270385742200001</c:v>
                </c:pt>
                <c:pt idx="167">
                  <c:v>3.0264282226599999</c:v>
                </c:pt>
                <c:pt idx="168">
                  <c:v>3.0245971679700001</c:v>
                </c:pt>
                <c:pt idx="169">
                  <c:v>3.0218505859399998</c:v>
                </c:pt>
                <c:pt idx="170">
                  <c:v>3.02124023438</c:v>
                </c:pt>
                <c:pt idx="171">
                  <c:v>3.02001953125</c:v>
                </c:pt>
                <c:pt idx="172">
                  <c:v>3.0166625976599999</c:v>
                </c:pt>
                <c:pt idx="173">
                  <c:v>3.0154418945299999</c:v>
                </c:pt>
                <c:pt idx="174">
                  <c:v>3.0160522460900001</c:v>
                </c:pt>
                <c:pt idx="175">
                  <c:v>3.01025390625</c:v>
                </c:pt>
                <c:pt idx="176">
                  <c:v>3.0096435546899998</c:v>
                </c:pt>
                <c:pt idx="177">
                  <c:v>3.00659179688</c:v>
                </c:pt>
                <c:pt idx="178">
                  <c:v>3.00659179688</c:v>
                </c:pt>
                <c:pt idx="179">
                  <c:v>3.0044555664099999</c:v>
                </c:pt>
                <c:pt idx="180">
                  <c:v>3.0038452148400001</c:v>
                </c:pt>
                <c:pt idx="181">
                  <c:v>3.0010986328100002</c:v>
                </c:pt>
                <c:pt idx="182">
                  <c:v>2.99926757813</c:v>
                </c:pt>
                <c:pt idx="183">
                  <c:v>2.9974365234399998</c:v>
                </c:pt>
                <c:pt idx="184">
                  <c:v>2.9959106445299999</c:v>
                </c:pt>
                <c:pt idx="185">
                  <c:v>2.9953002929700001</c:v>
                </c:pt>
                <c:pt idx="186">
                  <c:v>2.9922485351599999</c:v>
                </c:pt>
                <c:pt idx="187">
                  <c:v>2.99072265625</c:v>
                </c:pt>
                <c:pt idx="188">
                  <c:v>2.99072265625</c:v>
                </c:pt>
                <c:pt idx="189">
                  <c:v>2.9876708984399998</c:v>
                </c:pt>
                <c:pt idx="190">
                  <c:v>2.9855346679700001</c:v>
                </c:pt>
                <c:pt idx="191">
                  <c:v>2.9855346679700001</c:v>
                </c:pt>
                <c:pt idx="192">
                  <c:v>2.9837036132799999</c:v>
                </c:pt>
                <c:pt idx="193">
                  <c:v>2.9812622070299999</c:v>
                </c:pt>
                <c:pt idx="194">
                  <c:v>2.9791259765600002</c:v>
                </c:pt>
                <c:pt idx="195">
                  <c:v>2.97973632813</c:v>
                </c:pt>
                <c:pt idx="196">
                  <c:v>2.9779052734399998</c:v>
                </c:pt>
                <c:pt idx="197">
                  <c:v>2.97607421875</c:v>
                </c:pt>
                <c:pt idx="198">
                  <c:v>2.9751586914099999</c:v>
                </c:pt>
                <c:pt idx="199">
                  <c:v>2.9739379882799999</c:v>
                </c:pt>
                <c:pt idx="200">
                  <c:v>2.9727172851599999</c:v>
                </c:pt>
                <c:pt idx="201">
                  <c:v>2.96997070313</c:v>
                </c:pt>
                <c:pt idx="202">
                  <c:v>2.96752929688</c:v>
                </c:pt>
                <c:pt idx="203">
                  <c:v>2.96875</c:v>
                </c:pt>
                <c:pt idx="204">
                  <c:v>2.9669189453100002</c:v>
                </c:pt>
                <c:pt idx="205">
                  <c:v>2.9647827148400001</c:v>
                </c:pt>
                <c:pt idx="206">
                  <c:v>2.96508789063</c:v>
                </c:pt>
                <c:pt idx="207">
                  <c:v>2.9623413085900001</c:v>
                </c:pt>
                <c:pt idx="208">
                  <c:v>2.9623413085900001</c:v>
                </c:pt>
                <c:pt idx="209">
                  <c:v>2.9598999023400001</c:v>
                </c:pt>
                <c:pt idx="210">
                  <c:v>2.958984375</c:v>
                </c:pt>
                <c:pt idx="211">
                  <c:v>2.9583740234399998</c:v>
                </c:pt>
                <c:pt idx="212">
                  <c:v>2.95776367188</c:v>
                </c:pt>
                <c:pt idx="213">
                  <c:v>2.9547119140600002</c:v>
                </c:pt>
                <c:pt idx="214">
                  <c:v>2.9544067382799999</c:v>
                </c:pt>
                <c:pt idx="215">
                  <c:v>2.9537963867200001</c:v>
                </c:pt>
                <c:pt idx="216">
                  <c:v>2.9507446289099999</c:v>
                </c:pt>
                <c:pt idx="217">
                  <c:v>2.9501342773400001</c:v>
                </c:pt>
                <c:pt idx="218">
                  <c:v>2.94921875</c:v>
                </c:pt>
                <c:pt idx="219">
                  <c:v>2.94921875</c:v>
                </c:pt>
                <c:pt idx="220">
                  <c:v>2.9486083984399998</c:v>
                </c:pt>
                <c:pt idx="221">
                  <c:v>2.94677734375</c:v>
                </c:pt>
                <c:pt idx="222">
                  <c:v>2.9440307617200001</c:v>
                </c:pt>
                <c:pt idx="223">
                  <c:v>2.9443359375</c:v>
                </c:pt>
                <c:pt idx="224">
                  <c:v>2.9434204101599999</c:v>
                </c:pt>
                <c:pt idx="225">
                  <c:v>2.9415893554700001</c:v>
                </c:pt>
                <c:pt idx="226">
                  <c:v>2.9403686523400001</c:v>
                </c:pt>
                <c:pt idx="227">
                  <c:v>2.9397583007799999</c:v>
                </c:pt>
                <c:pt idx="228">
                  <c:v>2.93823242188</c:v>
                </c:pt>
                <c:pt idx="229">
                  <c:v>2.93823242188</c:v>
                </c:pt>
                <c:pt idx="230">
                  <c:v>2.9345703125</c:v>
                </c:pt>
                <c:pt idx="231">
                  <c:v>2.9351806640600002</c:v>
                </c:pt>
                <c:pt idx="232">
                  <c:v>2.9339599609399998</c:v>
                </c:pt>
                <c:pt idx="233">
                  <c:v>2.9336547851599999</c:v>
                </c:pt>
                <c:pt idx="234">
                  <c:v>2.9339599609399998</c:v>
                </c:pt>
                <c:pt idx="235">
                  <c:v>2.9318237304700001</c:v>
                </c:pt>
                <c:pt idx="236">
                  <c:v>2.9306030273400001</c:v>
                </c:pt>
                <c:pt idx="237">
                  <c:v>2.9293823242200001</c:v>
                </c:pt>
                <c:pt idx="238">
                  <c:v>2.92846679688</c:v>
                </c:pt>
                <c:pt idx="239">
                  <c:v>2.92846679688</c:v>
                </c:pt>
                <c:pt idx="240">
                  <c:v>2.9278564453100002</c:v>
                </c:pt>
                <c:pt idx="241">
                  <c:v>2.9248046875</c:v>
                </c:pt>
                <c:pt idx="242">
                  <c:v>2.9241943359399998</c:v>
                </c:pt>
                <c:pt idx="243">
                  <c:v>2.92358398438</c:v>
                </c:pt>
                <c:pt idx="244">
                  <c:v>2.9226684570299999</c:v>
                </c:pt>
                <c:pt idx="245">
                  <c:v>2.9220581054700001</c:v>
                </c:pt>
                <c:pt idx="246">
                  <c:v>2.9220581054700001</c:v>
                </c:pt>
                <c:pt idx="247">
                  <c:v>2.9193115234399998</c:v>
                </c:pt>
                <c:pt idx="248">
                  <c:v>2.9193115234399998</c:v>
                </c:pt>
                <c:pt idx="249">
                  <c:v>2.9183959960900001</c:v>
                </c:pt>
                <c:pt idx="250">
                  <c:v>2.9183959960900001</c:v>
                </c:pt>
                <c:pt idx="251">
                  <c:v>2.9165649414099999</c:v>
                </c:pt>
                <c:pt idx="252">
                  <c:v>2.9183959960900001</c:v>
                </c:pt>
                <c:pt idx="253">
                  <c:v>2.9159545898400001</c:v>
                </c:pt>
                <c:pt idx="254">
                  <c:v>2.9141235351599999</c:v>
                </c:pt>
                <c:pt idx="255">
                  <c:v>2.9132080078100002</c:v>
                </c:pt>
                <c:pt idx="256">
                  <c:v>2.9132080078100002</c:v>
                </c:pt>
                <c:pt idx="257">
                  <c:v>2.9132080078100002</c:v>
                </c:pt>
                <c:pt idx="258">
                  <c:v>2.9107666015600002</c:v>
                </c:pt>
                <c:pt idx="259">
                  <c:v>2.91015625</c:v>
                </c:pt>
                <c:pt idx="260">
                  <c:v>2.9095458984399998</c:v>
                </c:pt>
                <c:pt idx="261">
                  <c:v>2.9083251953100002</c:v>
                </c:pt>
                <c:pt idx="262">
                  <c:v>2.9080200195299999</c:v>
                </c:pt>
                <c:pt idx="263">
                  <c:v>2.9080200195299999</c:v>
                </c:pt>
                <c:pt idx="264">
                  <c:v>2.9074096679700001</c:v>
                </c:pt>
                <c:pt idx="265">
                  <c:v>2.9061889648400001</c:v>
                </c:pt>
                <c:pt idx="266">
                  <c:v>2.9055786132799999</c:v>
                </c:pt>
                <c:pt idx="267">
                  <c:v>2.9037475585900001</c:v>
                </c:pt>
                <c:pt idx="268">
                  <c:v>2.90283203125</c:v>
                </c:pt>
                <c:pt idx="269">
                  <c:v>2.90283203125</c:v>
                </c:pt>
                <c:pt idx="270">
                  <c:v>2.90161132813</c:v>
                </c:pt>
                <c:pt idx="271">
                  <c:v>2.9022216796899998</c:v>
                </c:pt>
                <c:pt idx="272">
                  <c:v>2.900390625</c:v>
                </c:pt>
                <c:pt idx="273">
                  <c:v>2.8985595703100002</c:v>
                </c:pt>
                <c:pt idx="274">
                  <c:v>2.8985595703100002</c:v>
                </c:pt>
                <c:pt idx="275">
                  <c:v>2.8976440429700001</c:v>
                </c:pt>
                <c:pt idx="276">
                  <c:v>2.8976440429700001</c:v>
                </c:pt>
                <c:pt idx="277">
                  <c:v>2.8976440429700001</c:v>
                </c:pt>
                <c:pt idx="278">
                  <c:v>2.8964233398400001</c:v>
                </c:pt>
                <c:pt idx="279">
                  <c:v>2.8964233398400001</c:v>
                </c:pt>
                <c:pt idx="280">
                  <c:v>2.8939819335900001</c:v>
                </c:pt>
                <c:pt idx="281">
                  <c:v>2.8945922851599999</c:v>
                </c:pt>
                <c:pt idx="282">
                  <c:v>2.8933715820299999</c:v>
                </c:pt>
                <c:pt idx="283">
                  <c:v>2.8924560546899998</c:v>
                </c:pt>
                <c:pt idx="284">
                  <c:v>2.8927612304700001</c:v>
                </c:pt>
                <c:pt idx="285">
                  <c:v>2.8927612304700001</c:v>
                </c:pt>
                <c:pt idx="286">
                  <c:v>2.8912353515600002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6.0000000000000018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10.000000000020002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14.000000000040002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34.000000000020002</c:v>
                </c:pt>
                <c:pt idx="35">
                  <c:v>35.000000000040004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47.000000000219998</c:v>
                </c:pt>
                <c:pt idx="48">
                  <c:v>47.999999999820005</c:v>
                </c:pt>
                <c:pt idx="49">
                  <c:v>49.000000000020002</c:v>
                </c:pt>
                <c:pt idx="50">
                  <c:v>50.000000000219998</c:v>
                </c:pt>
                <c:pt idx="51">
                  <c:v>50.999999999819998</c:v>
                </c:pt>
                <c:pt idx="52">
                  <c:v>52.000000000020009</c:v>
                </c:pt>
                <c:pt idx="53">
                  <c:v>53.000000000220005</c:v>
                </c:pt>
                <c:pt idx="54">
                  <c:v>53.999999999819998</c:v>
                </c:pt>
                <c:pt idx="55">
                  <c:v>55.000000000019995</c:v>
                </c:pt>
                <c:pt idx="56">
                  <c:v>56.000000000220005</c:v>
                </c:pt>
                <c:pt idx="57">
                  <c:v>56.999999999819998</c:v>
                </c:pt>
                <c:pt idx="58">
                  <c:v>58.000000000019995</c:v>
                </c:pt>
                <c:pt idx="59">
                  <c:v>59.000000000219991</c:v>
                </c:pt>
                <c:pt idx="60">
                  <c:v>59.999999999820005</c:v>
                </c:pt>
                <c:pt idx="61">
                  <c:v>61.000000000020009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65.999999999819991</c:v>
                </c:pt>
                <c:pt idx="67">
                  <c:v>67.000000000020009</c:v>
                </c:pt>
                <c:pt idx="68">
                  <c:v>68.000000000220012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74.000000000219984</c:v>
                </c:pt>
                <c:pt idx="75">
                  <c:v>74.999999999820005</c:v>
                </c:pt>
                <c:pt idx="76">
                  <c:v>76.000000000020009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80.999999999819991</c:v>
                </c:pt>
                <c:pt idx="82">
                  <c:v>82.000000000020009</c:v>
                </c:pt>
                <c:pt idx="83">
                  <c:v>83.000000000220012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89.000000000219984</c:v>
                </c:pt>
                <c:pt idx="90">
                  <c:v>89.999999999820005</c:v>
                </c:pt>
                <c:pt idx="91">
                  <c:v>91.000000000020009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95.999999999819991</c:v>
                </c:pt>
                <c:pt idx="97">
                  <c:v>97.000000000020009</c:v>
                </c:pt>
                <c:pt idx="98">
                  <c:v>98.000000000220012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104.00000000021998</c:v>
                </c:pt>
                <c:pt idx="105">
                  <c:v>104.99999999982001</c:v>
                </c:pt>
                <c:pt idx="106">
                  <c:v>106.00000000002001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110.00000000022001</c:v>
                </c:pt>
                <c:pt idx="111">
                  <c:v>110.99999999982002</c:v>
                </c:pt>
                <c:pt idx="112">
                  <c:v>112.00000000002001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118.00000000002002</c:v>
                </c:pt>
                <c:pt idx="119">
                  <c:v>119.00000000022001</c:v>
                </c:pt>
                <c:pt idx="120">
                  <c:v>119.99999999982001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233.99999999982003</c:v>
                </c:pt>
                <c:pt idx="235">
                  <c:v>235.00000000002004</c:v>
                </c:pt>
                <c:pt idx="236">
                  <c:v>236.00000000022001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241.00000000001998</c:v>
                </c:pt>
                <c:pt idx="242">
                  <c:v>242.00000000021998</c:v>
                </c:pt>
                <c:pt idx="243">
                  <c:v>242.99999999981998</c:v>
                </c:pt>
                <c:pt idx="244">
                  <c:v>244.00000000001998</c:v>
                </c:pt>
                <c:pt idx="245">
                  <c:v>245.00000000021996</c:v>
                </c:pt>
                <c:pt idx="246">
                  <c:v>245.99999999981998</c:v>
                </c:pt>
                <c:pt idx="247">
                  <c:v>247.00000000001995</c:v>
                </c:pt>
                <c:pt idx="248">
                  <c:v>248.00000000021996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254.99999999981998</c:v>
                </c:pt>
                <c:pt idx="256">
                  <c:v>256.00000000002001</c:v>
                </c:pt>
                <c:pt idx="257">
                  <c:v>257.00000000021998</c:v>
                </c:pt>
                <c:pt idx="258">
                  <c:v>257.99999999981998</c:v>
                </c:pt>
                <c:pt idx="259">
                  <c:v>259.00000000001995</c:v>
                </c:pt>
                <c:pt idx="260">
                  <c:v>260.00000000021998</c:v>
                </c:pt>
                <c:pt idx="261">
                  <c:v>260.99999999981998</c:v>
                </c:pt>
                <c:pt idx="262">
                  <c:v>262.00000000001995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269.99999999981998</c:v>
                </c:pt>
                <c:pt idx="271">
                  <c:v>271.00000000002001</c:v>
                </c:pt>
                <c:pt idx="272">
                  <c:v>272.00000000021998</c:v>
                </c:pt>
                <c:pt idx="273">
                  <c:v>272.99999999981998</c:v>
                </c:pt>
                <c:pt idx="274">
                  <c:v>274.00000000001995</c:v>
                </c:pt>
                <c:pt idx="275">
                  <c:v>275.00000000021998</c:v>
                </c:pt>
                <c:pt idx="276">
                  <c:v>275.99999999981998</c:v>
                </c:pt>
                <c:pt idx="277">
                  <c:v>277.00000000001995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284.99999999981998</c:v>
                </c:pt>
                <c:pt idx="286">
                  <c:v>286.00000000002001</c:v>
                </c:pt>
              </c:numCache>
            </c:numRef>
          </c:xVal>
          <c:yVal>
            <c:numRef>
              <c:f>'UV blue'!$F$8:$F$5000</c:f>
              <c:numCache>
                <c:formatCode>General</c:formatCode>
                <c:ptCount val="4993"/>
                <c:pt idx="0">
                  <c:v>4.7916112652861891</c:v>
                </c:pt>
                <c:pt idx="1">
                  <c:v>4.7523697539239391</c:v>
                </c:pt>
                <c:pt idx="2">
                  <c:v>4.713966669960735</c:v>
                </c:pt>
                <c:pt idx="3">
                  <c:v>4.6763840997028501</c:v>
                </c:pt>
                <c:pt idx="4">
                  <c:v>4.639604512190771</c:v>
                </c:pt>
                <c:pt idx="5">
                  <c:v>4.6036107510351503</c:v>
                </c:pt>
                <c:pt idx="6">
                  <c:v>4.5683860264069729</c:v>
                </c:pt>
                <c:pt idx="7">
                  <c:v>4.5339139071995547</c:v>
                </c:pt>
                <c:pt idx="8">
                  <c:v>4.5001783133766944</c:v>
                </c:pt>
                <c:pt idx="9">
                  <c:v>4.46716350846535</c:v>
                </c:pt>
                <c:pt idx="10">
                  <c:v>4.4348540922093864</c:v>
                </c:pt>
                <c:pt idx="11">
                  <c:v>4.4032349933977768</c:v>
                </c:pt>
                <c:pt idx="12">
                  <c:v>4.3722914628282812</c:v>
                </c:pt>
                <c:pt idx="13">
                  <c:v>4.3420090664220714</c:v>
                </c:pt>
                <c:pt idx="14">
                  <c:v>4.3123736785018849</c:v>
                </c:pt>
                <c:pt idx="15">
                  <c:v>4.2833714751971383</c:v>
                </c:pt>
                <c:pt idx="16">
                  <c:v>4.2549889279905315</c:v>
                </c:pt>
                <c:pt idx="17">
                  <c:v>4.2272127974179083</c:v>
                </c:pt>
                <c:pt idx="18">
                  <c:v>4.2000301268871238</c:v>
                </c:pt>
                <c:pt idx="19">
                  <c:v>4.173428236629519</c:v>
                </c:pt>
                <c:pt idx="20">
                  <c:v>4.1473947177950352</c:v>
                </c:pt>
                <c:pt idx="21">
                  <c:v>4.1219174266588752</c:v>
                </c:pt>
                <c:pt idx="22">
                  <c:v>4.096984478952443</c:v>
                </c:pt>
                <c:pt idx="23">
                  <c:v>4.0725842443289269</c:v>
                </c:pt>
                <c:pt idx="24">
                  <c:v>4.0487053409334131</c:v>
                </c:pt>
                <c:pt idx="25">
                  <c:v>4.0253366300894928</c:v>
                </c:pt>
                <c:pt idx="26">
                  <c:v>4.0024672111120623</c:v>
                </c:pt>
                <c:pt idx="27">
                  <c:v>3.9800864162180947</c:v>
                </c:pt>
                <c:pt idx="28">
                  <c:v>3.9581838055465992</c:v>
                </c:pt>
                <c:pt idx="29">
                  <c:v>3.9367491622968505</c:v>
                </c:pt>
                <c:pt idx="30">
                  <c:v>3.9157724879584488</c:v>
                </c:pt>
                <c:pt idx="31">
                  <c:v>3.8952439976437199</c:v>
                </c:pt>
                <c:pt idx="32">
                  <c:v>3.8751541155309539</c:v>
                </c:pt>
                <c:pt idx="33">
                  <c:v>3.8554934703937276</c:v>
                </c:pt>
                <c:pt idx="34">
                  <c:v>3.8362528912261324</c:v>
                </c:pt>
                <c:pt idx="35">
                  <c:v>3.8174234029718996</c:v>
                </c:pt>
                <c:pt idx="36">
                  <c:v>3.7989962223341993</c:v>
                </c:pt>
                <c:pt idx="37">
                  <c:v>3.7809627536753334</c:v>
                </c:pt>
                <c:pt idx="38">
                  <c:v>3.7633145850138057</c:v>
                </c:pt>
                <c:pt idx="39">
                  <c:v>3.7460434840970049</c:v>
                </c:pt>
                <c:pt idx="40">
                  <c:v>3.7291413945581411</c:v>
                </c:pt>
                <c:pt idx="41">
                  <c:v>3.7126004321644492</c:v>
                </c:pt>
                <c:pt idx="42">
                  <c:v>3.6964128811362666</c:v>
                </c:pt>
                <c:pt idx="43">
                  <c:v>3.6805711905450709</c:v>
                </c:pt>
                <c:pt idx="44">
                  <c:v>3.6650679707970664</c:v>
                </c:pt>
                <c:pt idx="45">
                  <c:v>3.6498959901831887</c:v>
                </c:pt>
                <c:pt idx="46">
                  <c:v>3.6350481715031293</c:v>
                </c:pt>
                <c:pt idx="47">
                  <c:v>3.6205175887669401</c:v>
                </c:pt>
                <c:pt idx="48">
                  <c:v>3.6062974639769561</c:v>
                </c:pt>
                <c:pt idx="49">
                  <c:v>3.592381163925082</c:v>
                </c:pt>
                <c:pt idx="50">
                  <c:v>3.5787621971525305</c:v>
                </c:pt>
                <c:pt idx="51">
                  <c:v>3.5654342108953792</c:v>
                </c:pt>
                <c:pt idx="52">
                  <c:v>3.5523909880980367</c:v>
                </c:pt>
                <c:pt idx="53">
                  <c:v>3.5396264445611885</c:v>
                </c:pt>
                <c:pt idx="54">
                  <c:v>3.5271346260789813</c:v>
                </c:pt>
                <c:pt idx="55">
                  <c:v>3.5149097056398597</c:v>
                </c:pt>
                <c:pt idx="56">
                  <c:v>3.5029459807534402</c:v>
                </c:pt>
                <c:pt idx="57">
                  <c:v>3.4912378707673062</c:v>
                </c:pt>
                <c:pt idx="58">
                  <c:v>3.4797799142434545</c:v>
                </c:pt>
                <c:pt idx="59">
                  <c:v>3.4685667664528776</c:v>
                </c:pt>
                <c:pt idx="60">
                  <c:v>3.457593196860695</c:v>
                </c:pt>
                <c:pt idx="61">
                  <c:v>3.4468540866671971</c:v>
                </c:pt>
                <c:pt idx="62">
                  <c:v>3.4363444264596104</c:v>
                </c:pt>
                <c:pt idx="63">
                  <c:v>3.4260593138550068</c:v>
                </c:pt>
                <c:pt idx="64">
                  <c:v>3.4159939511956168</c:v>
                </c:pt>
                <c:pt idx="65">
                  <c:v>3.4061436433479173</c:v>
                </c:pt>
                <c:pt idx="66">
                  <c:v>3.3965037954934201</c:v>
                </c:pt>
                <c:pt idx="67">
                  <c:v>3.3870699109685747</c:v>
                </c:pt>
                <c:pt idx="68">
                  <c:v>3.3778375892019392</c:v>
                </c:pt>
                <c:pt idx="69">
                  <c:v>3.368802523643565</c:v>
                </c:pt>
                <c:pt idx="70">
                  <c:v>3.3599604997404242</c:v>
                </c:pt>
                <c:pt idx="71">
                  <c:v>3.3513073930029931</c:v>
                </c:pt>
                <c:pt idx="72">
                  <c:v>3.3428391670645476</c:v>
                </c:pt>
                <c:pt idx="73">
                  <c:v>3.3345518717836042</c:v>
                </c:pt>
                <c:pt idx="74">
                  <c:v>3.3264416414318019</c:v>
                </c:pt>
                <c:pt idx="75">
                  <c:v>3.3185046928749546</c:v>
                </c:pt>
                <c:pt idx="76">
                  <c:v>3.3107373237945392</c:v>
                </c:pt>
                <c:pt idx="77">
                  <c:v>3.3031359109892673</c:v>
                </c:pt>
                <c:pt idx="78">
                  <c:v>3.2956969086702523</c:v>
                </c:pt>
                <c:pt idx="79">
                  <c:v>3.2884168467940782</c:v>
                </c:pt>
                <c:pt idx="80">
                  <c:v>3.2812923294709284</c:v>
                </c:pt>
                <c:pt idx="81">
                  <c:v>3.2743200333667066</c:v>
                </c:pt>
                <c:pt idx="82">
                  <c:v>3.2674967061406899</c:v>
                </c:pt>
                <c:pt idx="83">
                  <c:v>3.2608191649535221</c:v>
                </c:pt>
                <c:pt idx="84">
                  <c:v>3.2542842949695889</c:v>
                </c:pt>
                <c:pt idx="85">
                  <c:v>3.2478890478926816</c:v>
                </c:pt>
                <c:pt idx="86">
                  <c:v>3.2416304405676026</c:v>
                </c:pt>
                <c:pt idx="87">
                  <c:v>3.2355055535764929</c:v>
                </c:pt>
                <c:pt idx="88">
                  <c:v>3.2295115298663677</c:v>
                </c:pt>
                <c:pt idx="89">
                  <c:v>3.223645573438453</c:v>
                </c:pt>
                <c:pt idx="90">
                  <c:v>3.2179049480325763</c:v>
                </c:pt>
                <c:pt idx="91">
                  <c:v>3.2122869758408088</c:v>
                </c:pt>
                <c:pt idx="92">
                  <c:v>3.2067890362790292</c:v>
                </c:pt>
                <c:pt idx="93">
                  <c:v>3.2014085647538519</c:v>
                </c:pt>
                <c:pt idx="94">
                  <c:v>3.196143051456974</c:v>
                </c:pt>
                <c:pt idx="95">
                  <c:v>3.1909900402138054</c:v>
                </c:pt>
                <c:pt idx="96">
                  <c:v>3.1859471273277622</c:v>
                </c:pt>
                <c:pt idx="97">
                  <c:v>3.181011960450248</c:v>
                </c:pt>
                <c:pt idx="98">
                  <c:v>3.176182237501525</c:v>
                </c:pt>
                <c:pt idx="99">
                  <c:v>3.1714557055875057</c:v>
                </c:pt>
                <c:pt idx="100">
                  <c:v>3.1668301599406359</c:v>
                </c:pt>
                <c:pt idx="101">
                  <c:v>3.1623034429084642</c:v>
                </c:pt>
                <c:pt idx="102">
                  <c:v>3.157873442938393</c:v>
                </c:pt>
                <c:pt idx="103">
                  <c:v>3.1535380935850084</c:v>
                </c:pt>
                <c:pt idx="104">
                  <c:v>3.1492953725621033</c:v>
                </c:pt>
                <c:pt idx="105">
                  <c:v>3.1451433007911245</c:v>
                </c:pt>
                <c:pt idx="106">
                  <c:v>3.1410799414707791</c:v>
                </c:pt>
                <c:pt idx="107">
                  <c:v>3.1371033991885318</c:v>
                </c:pt>
                <c:pt idx="108">
                  <c:v>3.1332118190287508</c:v>
                </c:pt>
                <c:pt idx="109">
                  <c:v>3.1294033857006851</c:v>
                </c:pt>
                <c:pt idx="110">
                  <c:v>3.1256763227057029</c:v>
                </c:pt>
                <c:pt idx="111">
                  <c:v>3.1220288915013934</c:v>
                </c:pt>
                <c:pt idx="112">
                  <c:v>3.1184593906842495</c:v>
                </c:pt>
                <c:pt idx="113">
                  <c:v>3.1149661552091539</c:v>
                </c:pt>
                <c:pt idx="114">
                  <c:v>3.1115475556059224</c:v>
                </c:pt>
                <c:pt idx="115">
                  <c:v>3.1082019972132637</c:v>
                </c:pt>
                <c:pt idx="116">
                  <c:v>3.104927919447233</c:v>
                </c:pt>
                <c:pt idx="117">
                  <c:v>3.1017237950669276</c:v>
                </c:pt>
                <c:pt idx="118">
                  <c:v>3.0985881294565063</c:v>
                </c:pt>
                <c:pt idx="119">
                  <c:v>3.0955194599395388</c:v>
                </c:pt>
                <c:pt idx="120">
                  <c:v>3.0925163550907691</c:v>
                </c:pt>
                <c:pt idx="121">
                  <c:v>3.0895774140631804</c:v>
                </c:pt>
                <c:pt idx="122">
                  <c:v>3.0867012659453601</c:v>
                </c:pt>
                <c:pt idx="123">
                  <c:v>3.0838865691164421</c:v>
                </c:pt>
                <c:pt idx="124">
                  <c:v>3.0811320106153892</c:v>
                </c:pt>
                <c:pt idx="125">
                  <c:v>3.078436305538677</c:v>
                </c:pt>
                <c:pt idx="126">
                  <c:v>3.075798196435704</c:v>
                </c:pt>
                <c:pt idx="127">
                  <c:v>3.0732164527176455</c:v>
                </c:pt>
                <c:pt idx="128">
                  <c:v>3.0706898700929237</c:v>
                </c:pt>
                <c:pt idx="129">
                  <c:v>3.0682172700005492</c:v>
                </c:pt>
                <c:pt idx="130">
                  <c:v>3.065797499056063</c:v>
                </c:pt>
                <c:pt idx="131">
                  <c:v>3.0634294285224226</c:v>
                </c:pt>
                <c:pt idx="132">
                  <c:v>3.0611119537788953</c:v>
                </c:pt>
                <c:pt idx="133">
                  <c:v>3.0588439938017591</c:v>
                </c:pt>
                <c:pt idx="134">
                  <c:v>3.0566244906683862</c:v>
                </c:pt>
                <c:pt idx="135">
                  <c:v>3.0544524090594551</c:v>
                </c:pt>
                <c:pt idx="136">
                  <c:v>3.0523267357722323</c:v>
                </c:pt>
                <c:pt idx="137">
                  <c:v>3.050246479255768</c:v>
                </c:pt>
                <c:pt idx="138">
                  <c:v>3.0482106691443382</c:v>
                </c:pt>
                <c:pt idx="139">
                  <c:v>3.0462183558012619</c:v>
                </c:pt>
                <c:pt idx="140">
                  <c:v>3.0442686098832574</c:v>
                </c:pt>
                <c:pt idx="141">
                  <c:v>3.0423605219031566</c:v>
                </c:pt>
                <c:pt idx="142">
                  <c:v>3.0404932018023398</c:v>
                </c:pt>
                <c:pt idx="143">
                  <c:v>3.0386657785424256</c:v>
                </c:pt>
                <c:pt idx="144">
                  <c:v>3.0368773996954173</c:v>
                </c:pt>
                <c:pt idx="145">
                  <c:v>3.0351272310429653</c:v>
                </c:pt>
                <c:pt idx="146">
                  <c:v>3.0334144561936691</c:v>
                </c:pt>
                <c:pt idx="147">
                  <c:v>3.0317382761989413</c:v>
                </c:pt>
                <c:pt idx="148">
                  <c:v>3.0300979091774081</c:v>
                </c:pt>
                <c:pt idx="149">
                  <c:v>3.0284925899562229</c:v>
                </c:pt>
                <c:pt idx="150">
                  <c:v>3.0269215697110292</c:v>
                </c:pt>
                <c:pt idx="151">
                  <c:v>3.0253841156139258</c:v>
                </c:pt>
                <c:pt idx="152">
                  <c:v>3.023879510497284</c:v>
                </c:pt>
                <c:pt idx="153">
                  <c:v>3.0224070525162969</c:v>
                </c:pt>
                <c:pt idx="154">
                  <c:v>3.0209660548190316</c:v>
                </c:pt>
                <c:pt idx="155">
                  <c:v>3.0195558452313374</c:v>
                </c:pt>
                <c:pt idx="156">
                  <c:v>3.0181757659405668</c:v>
                </c:pt>
                <c:pt idx="157">
                  <c:v>3.0168251731863269</c:v>
                </c:pt>
                <c:pt idx="158">
                  <c:v>3.0155034369651563</c:v>
                </c:pt>
                <c:pt idx="159">
                  <c:v>3.0142099407340877</c:v>
                </c:pt>
                <c:pt idx="160">
                  <c:v>3.0129440811208021</c:v>
                </c:pt>
                <c:pt idx="161">
                  <c:v>3.0117052676468341</c:v>
                </c:pt>
                <c:pt idx="162">
                  <c:v>3.0104929224497301</c:v>
                </c:pt>
                <c:pt idx="163">
                  <c:v>3.0093064800113885</c:v>
                </c:pt>
                <c:pt idx="164">
                  <c:v>3.0081453868986294</c:v>
                </c:pt>
                <c:pt idx="165">
                  <c:v>3.0070091015027862</c:v>
                </c:pt>
                <c:pt idx="166">
                  <c:v>3.0058970937850864</c:v>
                </c:pt>
                <c:pt idx="167">
                  <c:v>3.0048088450334984</c:v>
                </c:pt>
                <c:pt idx="168">
                  <c:v>3.0037438476186611</c:v>
                </c:pt>
                <c:pt idx="169">
                  <c:v>3.002701604755238</c:v>
                </c:pt>
                <c:pt idx="170">
                  <c:v>3.0016816302740192</c:v>
                </c:pt>
                <c:pt idx="171">
                  <c:v>3.0006834483931644</c:v>
                </c:pt>
                <c:pt idx="172">
                  <c:v>2.999706593494528</c:v>
                </c:pt>
                <c:pt idx="173">
                  <c:v>2.9987506099100592</c:v>
                </c:pt>
                <c:pt idx="174">
                  <c:v>2.9978150517073954</c:v>
                </c:pt>
                <c:pt idx="175">
                  <c:v>2.9968994824802233</c:v>
                </c:pt>
                <c:pt idx="176">
                  <c:v>2.9960034751480764</c:v>
                </c:pt>
                <c:pt idx="177">
                  <c:v>2.9951266117553832</c:v>
                </c:pt>
                <c:pt idx="178">
                  <c:v>2.9942684832749769</c:v>
                </c:pt>
                <c:pt idx="179">
                  <c:v>2.9934286894204551</c:v>
                </c:pt>
                <c:pt idx="180">
                  <c:v>2.9926068384578359</c:v>
                </c:pt>
                <c:pt idx="181">
                  <c:v>2.9918025470213934</c:v>
                </c:pt>
                <c:pt idx="182">
                  <c:v>2.9910154399377915</c:v>
                </c:pt>
                <c:pt idx="183">
                  <c:v>2.990245150049553</c:v>
                </c:pt>
                <c:pt idx="184">
                  <c:v>2.9894913180424525</c:v>
                </c:pt>
                <c:pt idx="185">
                  <c:v>2.9887535922806827</c:v>
                </c:pt>
                <c:pt idx="186">
                  <c:v>2.9880316286413975</c:v>
                </c:pt>
                <c:pt idx="187">
                  <c:v>2.9873250903529351</c:v>
                </c:pt>
                <c:pt idx="188">
                  <c:v>2.9866336478403248</c:v>
                </c:pt>
                <c:pt idx="189">
                  <c:v>2.9859569785702118</c:v>
                </c:pt>
                <c:pt idx="190">
                  <c:v>2.9852947668992278</c:v>
                </c:pt>
                <c:pt idx="191">
                  <c:v>2.984646703929192</c:v>
                </c:pt>
                <c:pt idx="192">
                  <c:v>2.9840124873617637</c:v>
                </c:pt>
                <c:pt idx="193">
                  <c:v>2.983391821356328</c:v>
                </c:pt>
                <c:pt idx="194">
                  <c:v>2.9827844163942778</c:v>
                </c:pt>
                <c:pt idx="195">
                  <c:v>2.982189989142789</c:v>
                </c:pt>
                <c:pt idx="196">
                  <c:v>2.9816082623216178</c:v>
                </c:pt>
                <c:pt idx="197">
                  <c:v>2.9810389645759026</c:v>
                </c:pt>
                <c:pt idx="198">
                  <c:v>2.9804818303484799</c:v>
                </c:pt>
                <c:pt idx="199">
                  <c:v>2.9799365997550438</c:v>
                </c:pt>
                <c:pt idx="200">
                  <c:v>2.9794030184649229</c:v>
                </c:pt>
                <c:pt idx="201">
                  <c:v>2.9788808375814111</c:v>
                </c:pt>
                <c:pt idx="202">
                  <c:v>2.9783698135247576</c:v>
                </c:pt>
                <c:pt idx="203">
                  <c:v>2.9778697079204233</c:v>
                </c:pt>
                <c:pt idx="204">
                  <c:v>2.9773802874869197</c:v>
                </c:pt>
                <c:pt idx="205">
                  <c:v>2.9769013239261395</c:v>
                </c:pt>
                <c:pt idx="206">
                  <c:v>2.976432593818624</c:v>
                </c:pt>
                <c:pt idx="207">
                  <c:v>2.9759738785184391</c:v>
                </c:pt>
                <c:pt idx="208">
                  <c:v>2.9755249640503849</c:v>
                </c:pt>
                <c:pt idx="209">
                  <c:v>2.975085641011836</c:v>
                </c:pt>
                <c:pt idx="210">
                  <c:v>2.9746557044742103</c:v>
                </c:pt>
                <c:pt idx="211">
                  <c:v>2.9742349538866297</c:v>
                </c:pt>
                <c:pt idx="212">
                  <c:v>2.9738231929839158</c:v>
                </c:pt>
                <c:pt idx="213">
                  <c:v>2.9734202296942436</c:v>
                </c:pt>
                <c:pt idx="214">
                  <c:v>2.9730258760488439</c:v>
                </c:pt>
                <c:pt idx="215">
                  <c:v>2.9726399480957735</c:v>
                </c:pt>
                <c:pt idx="216">
                  <c:v>2.9722622658133599</c:v>
                </c:pt>
                <c:pt idx="217">
                  <c:v>2.97189265302557</c:v>
                </c:pt>
                <c:pt idx="218">
                  <c:v>2.9715309373211909</c:v>
                </c:pt>
                <c:pt idx="219">
                  <c:v>2.9711769499727025</c:v>
                </c:pt>
                <c:pt idx="220">
                  <c:v>2.9708305258569592</c:v>
                </c:pt>
                <c:pt idx="221">
                  <c:v>2.9704915033794381</c:v>
                </c:pt>
                <c:pt idx="222">
                  <c:v>2.970159724398203</c:v>
                </c:pt>
                <c:pt idx="223">
                  <c:v>2.9698350341495616</c:v>
                </c:pt>
                <c:pt idx="224">
                  <c:v>2.9695172811770663</c:v>
                </c:pt>
                <c:pt idx="225">
                  <c:v>2.9692063172602499</c:v>
                </c:pt>
                <c:pt idx="226">
                  <c:v>2.9689019973449442</c:v>
                </c:pt>
                <c:pt idx="227">
                  <c:v>2.9686041794767375</c:v>
                </c:pt>
                <c:pt idx="228">
                  <c:v>2.9683127247341798</c:v>
                </c:pt>
                <c:pt idx="229">
                  <c:v>2.968027497163475</c:v>
                </c:pt>
                <c:pt idx="230">
                  <c:v>2.9677483637161095</c:v>
                </c:pt>
                <c:pt idx="231">
                  <c:v>2.9674751941862527</c:v>
                </c:pt>
                <c:pt idx="232">
                  <c:v>2.9672078611495416</c:v>
                </c:pt>
                <c:pt idx="233">
                  <c:v>2.9669462399046269</c:v>
                </c:pt>
                <c:pt idx="234">
                  <c:v>2.9666902084144975</c:v>
                </c:pt>
                <c:pt idx="235">
                  <c:v>2.9664396472491075</c:v>
                </c:pt>
                <c:pt idx="236">
                  <c:v>2.966194439530589</c:v>
                </c:pt>
                <c:pt idx="237">
                  <c:v>2.9659544708782573</c:v>
                </c:pt>
                <c:pt idx="238">
                  <c:v>2.965719629354838</c:v>
                </c:pt>
                <c:pt idx="239">
                  <c:v>2.9654898054151166</c:v>
                </c:pt>
                <c:pt idx="240">
                  <c:v>2.9652648918543947</c:v>
                </c:pt>
                <c:pt idx="241">
                  <c:v>2.9650447837580898</c:v>
                </c:pt>
                <c:pt idx="242">
                  <c:v>2.9648293784536071</c:v>
                </c:pt>
                <c:pt idx="243">
                  <c:v>2.9646185754620284</c:v>
                </c:pt>
                <c:pt idx="244">
                  <c:v>2.9644122764508758</c:v>
                </c:pt>
                <c:pt idx="245">
                  <c:v>2.9642103851890016</c:v>
                </c:pt>
                <c:pt idx="246">
                  <c:v>2.9640128075013075</c:v>
                </c:pt>
                <c:pt idx="247">
                  <c:v>2.9638194512244733</c:v>
                </c:pt>
                <c:pt idx="248">
                  <c:v>2.9636302261646765</c:v>
                </c:pt>
                <c:pt idx="249">
                  <c:v>2.9634450440551525</c:v>
                </c:pt>
                <c:pt idx="250">
                  <c:v>2.9632638185146996</c:v>
                </c:pt>
                <c:pt idx="251">
                  <c:v>2.9630864650080513</c:v>
                </c:pt>
                <c:pt idx="252">
                  <c:v>2.9629129008061006</c:v>
                </c:pt>
                <c:pt idx="253">
                  <c:v>2.9627430449470085</c:v>
                </c:pt>
                <c:pt idx="254">
                  <c:v>2.9625768181990595</c:v>
                </c:pt>
                <c:pt idx="255">
                  <c:v>2.9624141430233846</c:v>
                </c:pt>
                <c:pt idx="256">
                  <c:v>2.962254943537507</c:v>
                </c:pt>
                <c:pt idx="257">
                  <c:v>2.962099145480531</c:v>
                </c:pt>
                <c:pt idx="258">
                  <c:v>2.9619466761782012</c:v>
                </c:pt>
                <c:pt idx="259">
                  <c:v>2.9617974645087357</c:v>
                </c:pt>
                <c:pt idx="260">
                  <c:v>2.9616514408702002</c:v>
                </c:pt>
                <c:pt idx="261">
                  <c:v>2.9615085371477572</c:v>
                </c:pt>
                <c:pt idx="262">
                  <c:v>2.9613686866816455</c:v>
                </c:pt>
                <c:pt idx="263">
                  <c:v>2.9612318242365991</c:v>
                </c:pt>
                <c:pt idx="264">
                  <c:v>2.9610978859711521</c:v>
                </c:pt>
                <c:pt idx="265">
                  <c:v>2.9609668094076254</c:v>
                </c:pt>
                <c:pt idx="266">
                  <c:v>2.9608385334034666</c:v>
                </c:pt>
                <c:pt idx="267">
                  <c:v>2.9607129981224789</c:v>
                </c:pt>
                <c:pt idx="268">
                  <c:v>2.9605901450066927</c:v>
                </c:pt>
                <c:pt idx="269">
                  <c:v>2.960469916749501</c:v>
                </c:pt>
                <c:pt idx="270">
                  <c:v>2.9603522572686947</c:v>
                </c:pt>
                <c:pt idx="271">
                  <c:v>2.9602371116800992</c:v>
                </c:pt>
                <c:pt idx="272">
                  <c:v>2.9601244262723942</c:v>
                </c:pt>
                <c:pt idx="273">
                  <c:v>2.9600141484818425</c:v>
                </c:pt>
                <c:pt idx="274">
                  <c:v>2.9599062268675782</c:v>
                </c:pt>
                <c:pt idx="275">
                  <c:v>2.9598006110880086</c:v>
                </c:pt>
                <c:pt idx="276">
                  <c:v>2.9596972518771261</c:v>
                </c:pt>
                <c:pt idx="277">
                  <c:v>2.959596101021349</c:v>
                </c:pt>
                <c:pt idx="278">
                  <c:v>2.9594971113374022</c:v>
                </c:pt>
                <c:pt idx="279">
                  <c:v>2.9594002366501169</c:v>
                </c:pt>
                <c:pt idx="280">
                  <c:v>2.9593054317707219</c:v>
                </c:pt>
                <c:pt idx="281">
                  <c:v>2.9592126524761144</c:v>
                </c:pt>
                <c:pt idx="282">
                  <c:v>2.9591218554880516</c:v>
                </c:pt>
                <c:pt idx="283">
                  <c:v>2.9590329984528045</c:v>
                </c:pt>
                <c:pt idx="284">
                  <c:v>2.9589460399217269</c:v>
                </c:pt>
                <c:pt idx="285">
                  <c:v>2.958860939331756</c:v>
                </c:pt>
                <c:pt idx="286">
                  <c:v>2.9587776569863391</c:v>
                </c:pt>
              </c:numCache>
            </c:numRef>
          </c:yVal>
        </c:ser>
        <c:axId val="194732416"/>
        <c:axId val="194734336"/>
      </c:scatterChart>
      <c:valAx>
        <c:axId val="19473241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4734336"/>
        <c:crosses val="autoZero"/>
        <c:crossBetween val="midCat"/>
      </c:valAx>
      <c:valAx>
        <c:axId val="194734336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4732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1.0000000000199987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8.9999999999999982</c:v>
                </c:pt>
                <c:pt idx="10">
                  <c:v>10.000000000019998</c:v>
                </c:pt>
                <c:pt idx="11">
                  <c:v>10.99999999998</c:v>
                </c:pt>
                <c:pt idx="12">
                  <c:v>12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16.999999999979998</c:v>
                </c:pt>
                <c:pt idx="18">
                  <c:v>18</c:v>
                </c:pt>
                <c:pt idx="19">
                  <c:v>19.000000000019998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22.999999999979998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25.999999999980002</c:v>
                </c:pt>
                <c:pt idx="27">
                  <c:v>27</c:v>
                </c:pt>
                <c:pt idx="28">
                  <c:v>28.000000000020002</c:v>
                </c:pt>
                <c:pt idx="29">
                  <c:v>28.999999999979995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31.999999999979995</c:v>
                </c:pt>
                <c:pt idx="33">
                  <c:v>33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</c:v>
                </c:pt>
                <c:pt idx="43">
                  <c:v>43.000000000020002</c:v>
                </c:pt>
                <c:pt idx="44">
                  <c:v>43.999999999979991</c:v>
                </c:pt>
                <c:pt idx="45">
                  <c:v>45</c:v>
                </c:pt>
                <c:pt idx="46">
                  <c:v>46.000000000019995</c:v>
                </c:pt>
                <c:pt idx="47">
                  <c:v>46.999999999979998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49.999999999800011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54.000000000000007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58.000000000200004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97.999999999799996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112.00000000020002</c:v>
                </c:pt>
                <c:pt idx="113">
                  <c:v>112.99999999980001</c:v>
                </c:pt>
                <c:pt idx="114">
                  <c:v>114.00000000000001</c:v>
                </c:pt>
                <c:pt idx="115">
                  <c:v>115.0000000002</c:v>
                </c:pt>
                <c:pt idx="116">
                  <c:v>115.9999999998</c:v>
                </c:pt>
                <c:pt idx="117">
                  <c:v>117</c:v>
                </c:pt>
                <c:pt idx="118">
                  <c:v>118.00000000019999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125.99999999999997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133.00000000019998</c:v>
                </c:pt>
                <c:pt idx="134">
                  <c:v>133.99999999979997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140.99999999999997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148.00000000019998</c:v>
                </c:pt>
                <c:pt idx="149">
                  <c:v>148.99999999979997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155.99999999999997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163.00000000019998</c:v>
                </c:pt>
                <c:pt idx="164">
                  <c:v>163.99999999979997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170.99999999999997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178.00000000019998</c:v>
                </c:pt>
                <c:pt idx="179">
                  <c:v>178.99999999979997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185.99999999999997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193.00000000019998</c:v>
                </c:pt>
                <c:pt idx="194">
                  <c:v>193.99999999979997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200.99999999999997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208.00000000019998</c:v>
                </c:pt>
                <c:pt idx="209">
                  <c:v>208.99999999979997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215.99999999999997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223.00000000019998</c:v>
                </c:pt>
                <c:pt idx="224">
                  <c:v>223.99999999979997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230.99999999999997</c:v>
                </c:pt>
                <c:pt idx="232">
                  <c:v>232.00000000019998</c:v>
                </c:pt>
                <c:pt idx="233">
                  <c:v>232.99999999979997</c:v>
                </c:pt>
                <c:pt idx="234">
                  <c:v>233.99999999999997</c:v>
                </c:pt>
                <c:pt idx="235">
                  <c:v>235.00000000019998</c:v>
                </c:pt>
                <c:pt idx="236">
                  <c:v>235.99999999980002</c:v>
                </c:pt>
                <c:pt idx="237">
                  <c:v>237</c:v>
                </c:pt>
                <c:pt idx="238">
                  <c:v>238.0000000002</c:v>
                </c:pt>
                <c:pt idx="239">
                  <c:v>238.9999999998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</c:numCache>
            </c:numRef>
          </c:xVal>
          <c:yVal>
            <c:numRef>
              <c:f>orange!$E$8:$E$5000</c:f>
              <c:numCache>
                <c:formatCode>General</c:formatCode>
                <c:ptCount val="4993"/>
                <c:pt idx="0">
                  <c:v>6.2057495117199997</c:v>
                </c:pt>
                <c:pt idx="1">
                  <c:v>6.2033081054699997</c:v>
                </c:pt>
                <c:pt idx="2">
                  <c:v>6.1856079101599999</c:v>
                </c:pt>
                <c:pt idx="3">
                  <c:v>4.6325683593799996</c:v>
                </c:pt>
                <c:pt idx="4">
                  <c:v>4.36767578125</c:v>
                </c:pt>
                <c:pt idx="5">
                  <c:v>4.2077636718799996</c:v>
                </c:pt>
                <c:pt idx="6">
                  <c:v>4.0826416015599998</c:v>
                </c:pt>
                <c:pt idx="7">
                  <c:v>3.9889526367200001</c:v>
                </c:pt>
                <c:pt idx="8">
                  <c:v>3.90991210938</c:v>
                </c:pt>
                <c:pt idx="9">
                  <c:v>3.8381958007799999</c:v>
                </c:pt>
                <c:pt idx="10">
                  <c:v>3.7759399414099999</c:v>
                </c:pt>
                <c:pt idx="11">
                  <c:v>3.720703125</c:v>
                </c:pt>
                <c:pt idx="12">
                  <c:v>3.66821289063</c:v>
                </c:pt>
                <c:pt idx="13">
                  <c:v>3.6203002929700001</c:v>
                </c:pt>
                <c:pt idx="14">
                  <c:v>3.57788085938</c:v>
                </c:pt>
                <c:pt idx="15">
                  <c:v>3.5348510742200001</c:v>
                </c:pt>
                <c:pt idx="16">
                  <c:v>3.49609375</c:v>
                </c:pt>
                <c:pt idx="17">
                  <c:v>3.4597778320299999</c:v>
                </c:pt>
                <c:pt idx="18">
                  <c:v>3.4259033203100002</c:v>
                </c:pt>
                <c:pt idx="19">
                  <c:v>3.3905029296899998</c:v>
                </c:pt>
                <c:pt idx="20">
                  <c:v>3.3590698242200001</c:v>
                </c:pt>
                <c:pt idx="21">
                  <c:v>3.3279418945299999</c:v>
                </c:pt>
                <c:pt idx="22">
                  <c:v>3.2980346679700001</c:v>
                </c:pt>
                <c:pt idx="23">
                  <c:v>3.2699584960900001</c:v>
                </c:pt>
                <c:pt idx="24">
                  <c:v>3.2415771484399998</c:v>
                </c:pt>
                <c:pt idx="25">
                  <c:v>3.2122802734399998</c:v>
                </c:pt>
                <c:pt idx="26">
                  <c:v>3.1869506835900001</c:v>
                </c:pt>
                <c:pt idx="27">
                  <c:v>3.1610107421899998</c:v>
                </c:pt>
                <c:pt idx="28">
                  <c:v>3.1362915039099999</c:v>
                </c:pt>
                <c:pt idx="29">
                  <c:v>3.1103515625</c:v>
                </c:pt>
                <c:pt idx="30">
                  <c:v>3.0862426757799999</c:v>
                </c:pt>
                <c:pt idx="31">
                  <c:v>3.06274414063</c:v>
                </c:pt>
                <c:pt idx="32">
                  <c:v>3.0401611328100002</c:v>
                </c:pt>
                <c:pt idx="33">
                  <c:v>3.0169677734399998</c:v>
                </c:pt>
                <c:pt idx="34">
                  <c:v>2.9946899414099999</c:v>
                </c:pt>
                <c:pt idx="35">
                  <c:v>2.9733276367200001</c:v>
                </c:pt>
                <c:pt idx="36">
                  <c:v>2.9513549804700001</c:v>
                </c:pt>
                <c:pt idx="37">
                  <c:v>2.9287719726599999</c:v>
                </c:pt>
                <c:pt idx="38">
                  <c:v>2.9080200195299999</c:v>
                </c:pt>
                <c:pt idx="39">
                  <c:v>2.8887939453100002</c:v>
                </c:pt>
                <c:pt idx="40">
                  <c:v>2.86865234375</c:v>
                </c:pt>
                <c:pt idx="41">
                  <c:v>2.8509521484399998</c:v>
                </c:pt>
                <c:pt idx="42">
                  <c:v>2.8302001953100002</c:v>
                </c:pt>
                <c:pt idx="43">
                  <c:v>2.8121948242200001</c:v>
                </c:pt>
                <c:pt idx="44">
                  <c:v>2.7926635742200001</c:v>
                </c:pt>
                <c:pt idx="45">
                  <c:v>2.7740478515600002</c:v>
                </c:pt>
                <c:pt idx="46">
                  <c:v>2.75756835938</c:v>
                </c:pt>
                <c:pt idx="47">
                  <c:v>2.7389526367200001</c:v>
                </c:pt>
                <c:pt idx="48">
                  <c:v>2.7206420898400001</c:v>
                </c:pt>
                <c:pt idx="49">
                  <c:v>2.705078125</c:v>
                </c:pt>
                <c:pt idx="50">
                  <c:v>2.6876831054700001</c:v>
                </c:pt>
                <c:pt idx="51">
                  <c:v>2.6699829101599999</c:v>
                </c:pt>
                <c:pt idx="52">
                  <c:v>2.6541137695299999</c:v>
                </c:pt>
                <c:pt idx="53">
                  <c:v>2.6385498046899998</c:v>
                </c:pt>
                <c:pt idx="54">
                  <c:v>2.6217651367200001</c:v>
                </c:pt>
                <c:pt idx="55">
                  <c:v>2.6068115234399998</c:v>
                </c:pt>
                <c:pt idx="56">
                  <c:v>2.5906372070299999</c:v>
                </c:pt>
                <c:pt idx="57">
                  <c:v>2.5762939453100002</c:v>
                </c:pt>
                <c:pt idx="58">
                  <c:v>2.56103515625</c:v>
                </c:pt>
                <c:pt idx="59">
                  <c:v>2.5454711914099999</c:v>
                </c:pt>
                <c:pt idx="60">
                  <c:v>2.5299072265600002</c:v>
                </c:pt>
                <c:pt idx="61">
                  <c:v>2.5180053710900001</c:v>
                </c:pt>
                <c:pt idx="62">
                  <c:v>2.50366210938</c:v>
                </c:pt>
                <c:pt idx="63">
                  <c:v>2.48901367188</c:v>
                </c:pt>
                <c:pt idx="64">
                  <c:v>2.4758911132799999</c:v>
                </c:pt>
                <c:pt idx="65">
                  <c:v>2.4624633789099999</c:v>
                </c:pt>
                <c:pt idx="66">
                  <c:v>2.4484252929700001</c:v>
                </c:pt>
                <c:pt idx="67">
                  <c:v>2.4359130859399998</c:v>
                </c:pt>
                <c:pt idx="68">
                  <c:v>2.42553710938</c:v>
                </c:pt>
                <c:pt idx="69">
                  <c:v>2.41088867188</c:v>
                </c:pt>
                <c:pt idx="70">
                  <c:v>2.3989868164099999</c:v>
                </c:pt>
                <c:pt idx="71">
                  <c:v>2.3861694335900001</c:v>
                </c:pt>
                <c:pt idx="72">
                  <c:v>2.3745727539099999</c:v>
                </c:pt>
                <c:pt idx="73">
                  <c:v>2.36328125</c:v>
                </c:pt>
                <c:pt idx="74">
                  <c:v>2.35229492188</c:v>
                </c:pt>
                <c:pt idx="75">
                  <c:v>2.3382568359399998</c:v>
                </c:pt>
                <c:pt idx="76">
                  <c:v>2.32788085938</c:v>
                </c:pt>
                <c:pt idx="77">
                  <c:v>2.3175048828100002</c:v>
                </c:pt>
                <c:pt idx="78">
                  <c:v>2.3068237304700001</c:v>
                </c:pt>
                <c:pt idx="79">
                  <c:v>2.2958374023400001</c:v>
                </c:pt>
                <c:pt idx="80">
                  <c:v>2.2854614257799999</c:v>
                </c:pt>
                <c:pt idx="81">
                  <c:v>2.2744750976599999</c:v>
                </c:pt>
                <c:pt idx="82">
                  <c:v>2.2628784179700001</c:v>
                </c:pt>
                <c:pt idx="83">
                  <c:v>2.2537231445299999</c:v>
                </c:pt>
                <c:pt idx="84">
                  <c:v>2.2439575195299999</c:v>
                </c:pt>
                <c:pt idx="85">
                  <c:v>2.2344970703100002</c:v>
                </c:pt>
                <c:pt idx="86">
                  <c:v>2.22412109375</c:v>
                </c:pt>
                <c:pt idx="87">
                  <c:v>2.2146606445299999</c:v>
                </c:pt>
                <c:pt idx="88">
                  <c:v>2.2048950195299999</c:v>
                </c:pt>
                <c:pt idx="89">
                  <c:v>2.1969604492200001</c:v>
                </c:pt>
                <c:pt idx="90">
                  <c:v>2.1878051757799999</c:v>
                </c:pt>
                <c:pt idx="91">
                  <c:v>2.1783447265600002</c:v>
                </c:pt>
                <c:pt idx="92">
                  <c:v>2.16796875</c:v>
                </c:pt>
                <c:pt idx="93">
                  <c:v>2.16064453125</c:v>
                </c:pt>
                <c:pt idx="94">
                  <c:v>2.1524047851599999</c:v>
                </c:pt>
                <c:pt idx="95">
                  <c:v>2.1432495117200001</c:v>
                </c:pt>
                <c:pt idx="96">
                  <c:v>2.1353149414099999</c:v>
                </c:pt>
                <c:pt idx="97">
                  <c:v>2.12646484375</c:v>
                </c:pt>
                <c:pt idx="98">
                  <c:v>2.119140625</c:v>
                </c:pt>
                <c:pt idx="99">
                  <c:v>2.1127319335900001</c:v>
                </c:pt>
                <c:pt idx="100">
                  <c:v>2.1035766601599999</c:v>
                </c:pt>
                <c:pt idx="101">
                  <c:v>2.0953369140600002</c:v>
                </c:pt>
                <c:pt idx="102">
                  <c:v>2.0895385742200001</c:v>
                </c:pt>
                <c:pt idx="103">
                  <c:v>2.0803833007799999</c:v>
                </c:pt>
                <c:pt idx="104">
                  <c:v>2.07397460938</c:v>
                </c:pt>
                <c:pt idx="105">
                  <c:v>2.0672607421899998</c:v>
                </c:pt>
                <c:pt idx="106">
                  <c:v>2.0596313476599999</c:v>
                </c:pt>
                <c:pt idx="107">
                  <c:v>2.0529174804700001</c:v>
                </c:pt>
                <c:pt idx="108">
                  <c:v>2.04711914063</c:v>
                </c:pt>
                <c:pt idx="109">
                  <c:v>2.0388793945299999</c:v>
                </c:pt>
                <c:pt idx="110">
                  <c:v>2.0321655273400001</c:v>
                </c:pt>
                <c:pt idx="111">
                  <c:v>2.0269775390600002</c:v>
                </c:pt>
                <c:pt idx="112">
                  <c:v>2.0211791992200001</c:v>
                </c:pt>
                <c:pt idx="113">
                  <c:v>2.01293945313</c:v>
                </c:pt>
                <c:pt idx="114">
                  <c:v>2.0071411132799999</c:v>
                </c:pt>
                <c:pt idx="115">
                  <c:v>2.0010375976599999</c:v>
                </c:pt>
                <c:pt idx="116">
                  <c:v>1.9967651367199999</c:v>
                </c:pt>
                <c:pt idx="117">
                  <c:v>1.9912719726599999</c:v>
                </c:pt>
                <c:pt idx="118">
                  <c:v>1.9845581054699999</c:v>
                </c:pt>
                <c:pt idx="119">
                  <c:v>1.97875976563</c:v>
                </c:pt>
                <c:pt idx="120">
                  <c:v>1.9729614257800001</c:v>
                </c:pt>
                <c:pt idx="121">
                  <c:v>1.96655273438</c:v>
                </c:pt>
                <c:pt idx="122">
                  <c:v>1.9613647460900001</c:v>
                </c:pt>
                <c:pt idx="123">
                  <c:v>1.95556640625</c:v>
                </c:pt>
                <c:pt idx="124">
                  <c:v>1.9515991210900001</c:v>
                </c:pt>
                <c:pt idx="125">
                  <c:v>1.94519042969</c:v>
                </c:pt>
                <c:pt idx="126">
                  <c:v>1.9412231445300001</c:v>
                </c:pt>
                <c:pt idx="127">
                  <c:v>1.93542480469</c:v>
                </c:pt>
                <c:pt idx="128">
                  <c:v>1.9302368164099999</c:v>
                </c:pt>
                <c:pt idx="129">
                  <c:v>1.92565917969</c:v>
                </c:pt>
                <c:pt idx="130">
                  <c:v>1.9229125976599999</c:v>
                </c:pt>
                <c:pt idx="131">
                  <c:v>1.91833496094</c:v>
                </c:pt>
                <c:pt idx="132">
                  <c:v>1.91345214844</c:v>
                </c:pt>
                <c:pt idx="133">
                  <c:v>1.90795898438</c:v>
                </c:pt>
                <c:pt idx="134">
                  <c:v>1.90368652344</c:v>
                </c:pt>
                <c:pt idx="135">
                  <c:v>1.8997192382800001</c:v>
                </c:pt>
                <c:pt idx="136">
                  <c:v>1.89575195313</c:v>
                </c:pt>
                <c:pt idx="137">
                  <c:v>1.8899536132800001</c:v>
                </c:pt>
                <c:pt idx="138">
                  <c:v>1.8875122070300001</c:v>
                </c:pt>
                <c:pt idx="139">
                  <c:v>1.88232421875</c:v>
                </c:pt>
                <c:pt idx="140">
                  <c:v>1.8771362304699999</c:v>
                </c:pt>
                <c:pt idx="141">
                  <c:v>1.87316894531</c:v>
                </c:pt>
                <c:pt idx="142">
                  <c:v>1.8716430664099999</c:v>
                </c:pt>
                <c:pt idx="143">
                  <c:v>1.86645507813</c:v>
                </c:pt>
                <c:pt idx="144">
                  <c:v>1.86340332031</c:v>
                </c:pt>
                <c:pt idx="145">
                  <c:v>1.8606567382800001</c:v>
                </c:pt>
                <c:pt idx="146">
                  <c:v>1.8563842773400001</c:v>
                </c:pt>
                <c:pt idx="147">
                  <c:v>1.85241699219</c:v>
                </c:pt>
                <c:pt idx="148">
                  <c:v>1.8490600585900001</c:v>
                </c:pt>
                <c:pt idx="149">
                  <c:v>1.845703125</c:v>
                </c:pt>
                <c:pt idx="150">
                  <c:v>1.84143066406</c:v>
                </c:pt>
                <c:pt idx="151">
                  <c:v>1.8392944335900001</c:v>
                </c:pt>
                <c:pt idx="152">
                  <c:v>1.83532714844</c:v>
                </c:pt>
                <c:pt idx="153">
                  <c:v>1.83166503906</c:v>
                </c:pt>
                <c:pt idx="154">
                  <c:v>1.8301391601599999</c:v>
                </c:pt>
                <c:pt idx="155">
                  <c:v>1.82495117188</c:v>
                </c:pt>
                <c:pt idx="156">
                  <c:v>1.82312011719</c:v>
                </c:pt>
                <c:pt idx="157">
                  <c:v>1.8197631835900001</c:v>
                </c:pt>
                <c:pt idx="158">
                  <c:v>1.8154907226599999</c:v>
                </c:pt>
                <c:pt idx="159">
                  <c:v>1.81335449219</c:v>
                </c:pt>
                <c:pt idx="160">
                  <c:v>1.81030273438</c:v>
                </c:pt>
                <c:pt idx="161">
                  <c:v>1.8081665039099999</c:v>
                </c:pt>
                <c:pt idx="162">
                  <c:v>1.80419921875</c:v>
                </c:pt>
                <c:pt idx="163">
                  <c:v>1.8017578125</c:v>
                </c:pt>
                <c:pt idx="164">
                  <c:v>1.7990112304699999</c:v>
                </c:pt>
                <c:pt idx="165">
                  <c:v>1.7959594726599999</c:v>
                </c:pt>
                <c:pt idx="166">
                  <c:v>1.79382324219</c:v>
                </c:pt>
                <c:pt idx="167">
                  <c:v>1.79138183594</c:v>
                </c:pt>
                <c:pt idx="168">
                  <c:v>1.78894042969</c:v>
                </c:pt>
                <c:pt idx="169">
                  <c:v>1.7849731445300001</c:v>
                </c:pt>
                <c:pt idx="170">
                  <c:v>1.78344726563</c:v>
                </c:pt>
                <c:pt idx="171">
                  <c:v>1.7822265625</c:v>
                </c:pt>
                <c:pt idx="172">
                  <c:v>1.7782592773400001</c:v>
                </c:pt>
                <c:pt idx="173">
                  <c:v>1.7776489257800001</c:v>
                </c:pt>
                <c:pt idx="174">
                  <c:v>1.7733764648400001</c:v>
                </c:pt>
                <c:pt idx="175">
                  <c:v>1.77307128906</c:v>
                </c:pt>
                <c:pt idx="176">
                  <c:v>1.76879882813</c:v>
                </c:pt>
                <c:pt idx="177">
                  <c:v>1.7678833007800001</c:v>
                </c:pt>
                <c:pt idx="178">
                  <c:v>1.7642211914099999</c:v>
                </c:pt>
                <c:pt idx="179">
                  <c:v>1.7626953125</c:v>
                </c:pt>
                <c:pt idx="180">
                  <c:v>1.7626953125</c:v>
                </c:pt>
                <c:pt idx="181">
                  <c:v>1.7587280273400001</c:v>
                </c:pt>
                <c:pt idx="182">
                  <c:v>1.7578125</c:v>
                </c:pt>
                <c:pt idx="183">
                  <c:v>1.75415039063</c:v>
                </c:pt>
                <c:pt idx="184">
                  <c:v>1.7529296875</c:v>
                </c:pt>
                <c:pt idx="185">
                  <c:v>1.7520141601599999</c:v>
                </c:pt>
                <c:pt idx="186">
                  <c:v>1.7483520507800001</c:v>
                </c:pt>
                <c:pt idx="187">
                  <c:v>1.7483520507800001</c:v>
                </c:pt>
                <c:pt idx="188">
                  <c:v>1.74438476563</c:v>
                </c:pt>
                <c:pt idx="189">
                  <c:v>1.7431640625</c:v>
                </c:pt>
                <c:pt idx="190">
                  <c:v>1.7422485351599999</c:v>
                </c:pt>
                <c:pt idx="191">
                  <c:v>1.7398071289099999</c:v>
                </c:pt>
                <c:pt idx="192">
                  <c:v>1.73706054688</c:v>
                </c:pt>
                <c:pt idx="193">
                  <c:v>1.73645019531</c:v>
                </c:pt>
                <c:pt idx="194">
                  <c:v>1.73400878906</c:v>
                </c:pt>
                <c:pt idx="195">
                  <c:v>1.7318725585900001</c:v>
                </c:pt>
                <c:pt idx="196">
                  <c:v>1.7312622070300001</c:v>
                </c:pt>
                <c:pt idx="197">
                  <c:v>1.7306518554699999</c:v>
                </c:pt>
                <c:pt idx="198">
                  <c:v>1.7269897460900001</c:v>
                </c:pt>
                <c:pt idx="199">
                  <c:v>1.72607421875</c:v>
                </c:pt>
                <c:pt idx="200">
                  <c:v>1.72302246094</c:v>
                </c:pt>
                <c:pt idx="201">
                  <c:v>1.72180175781</c:v>
                </c:pt>
                <c:pt idx="202">
                  <c:v>1.72180175781</c:v>
                </c:pt>
                <c:pt idx="203">
                  <c:v>1.7190551757800001</c:v>
                </c:pt>
                <c:pt idx="204">
                  <c:v>1.7178344726599999</c:v>
                </c:pt>
                <c:pt idx="205">
                  <c:v>1.71630859375</c:v>
                </c:pt>
                <c:pt idx="206">
                  <c:v>1.71508789063</c:v>
                </c:pt>
                <c:pt idx="207">
                  <c:v>1.71264648438</c:v>
                </c:pt>
                <c:pt idx="208">
                  <c:v>1.71142578125</c:v>
                </c:pt>
                <c:pt idx="209">
                  <c:v>1.7111206054699999</c:v>
                </c:pt>
                <c:pt idx="210">
                  <c:v>1.7080688476599999</c:v>
                </c:pt>
                <c:pt idx="211">
                  <c:v>1.7074584960900001</c:v>
                </c:pt>
                <c:pt idx="212">
                  <c:v>1.7062377929699999</c:v>
                </c:pt>
                <c:pt idx="213">
                  <c:v>1.70593261719</c:v>
                </c:pt>
                <c:pt idx="214">
                  <c:v>1.70288085938</c:v>
                </c:pt>
                <c:pt idx="215">
                  <c:v>1.70104980469</c:v>
                </c:pt>
                <c:pt idx="216">
                  <c:v>1.7007446289099999</c:v>
                </c:pt>
                <c:pt idx="217">
                  <c:v>1.6995239257800001</c:v>
                </c:pt>
                <c:pt idx="218">
                  <c:v>1.6970825195300001</c:v>
                </c:pt>
                <c:pt idx="219">
                  <c:v>1.6958618164099999</c:v>
                </c:pt>
                <c:pt idx="220">
                  <c:v>1.69555664063</c:v>
                </c:pt>
                <c:pt idx="221">
                  <c:v>1.69555664063</c:v>
                </c:pt>
                <c:pt idx="222">
                  <c:v>1.69311523438</c:v>
                </c:pt>
                <c:pt idx="223">
                  <c:v>1.6943359375</c:v>
                </c:pt>
                <c:pt idx="224">
                  <c:v>1.6903686523400001</c:v>
                </c:pt>
                <c:pt idx="225">
                  <c:v>1.6903686523400001</c:v>
                </c:pt>
                <c:pt idx="226">
                  <c:v>1.6897583007800001</c:v>
                </c:pt>
                <c:pt idx="227">
                  <c:v>1.6854858398400001</c:v>
                </c:pt>
                <c:pt idx="228">
                  <c:v>1.68518066406</c:v>
                </c:pt>
                <c:pt idx="229">
                  <c:v>1.68518066406</c:v>
                </c:pt>
                <c:pt idx="230">
                  <c:v>1.6845703125</c:v>
                </c:pt>
                <c:pt idx="231">
                  <c:v>1.68273925781</c:v>
                </c:pt>
                <c:pt idx="232">
                  <c:v>1.68151855469</c:v>
                </c:pt>
                <c:pt idx="233">
                  <c:v>1.68029785156</c:v>
                </c:pt>
                <c:pt idx="234">
                  <c:v>1.68029785156</c:v>
                </c:pt>
                <c:pt idx="235">
                  <c:v>1.6775512695300001</c:v>
                </c:pt>
                <c:pt idx="236">
                  <c:v>1.6769409179699999</c:v>
                </c:pt>
                <c:pt idx="237">
                  <c:v>1.6757202148400001</c:v>
                </c:pt>
                <c:pt idx="238">
                  <c:v>1.6748046875</c:v>
                </c:pt>
                <c:pt idx="239">
                  <c:v>1.6748046875</c:v>
                </c:pt>
                <c:pt idx="240">
                  <c:v>1.67358398438</c:v>
                </c:pt>
                <c:pt idx="241">
                  <c:v>1.67053222656</c:v>
                </c:pt>
                <c:pt idx="242">
                  <c:v>1.67114257813</c:v>
                </c:pt>
                <c:pt idx="243">
                  <c:v>1.6696166992199999</c:v>
                </c:pt>
                <c:pt idx="244">
                  <c:v>1.669921875</c:v>
                </c:pt>
                <c:pt idx="245">
                  <c:v>1.6696166992199999</c:v>
                </c:pt>
                <c:pt idx="246">
                  <c:v>1.6665649414099999</c:v>
                </c:pt>
                <c:pt idx="247">
                  <c:v>1.6653442382800001</c:v>
                </c:pt>
                <c:pt idx="248">
                  <c:v>1.66442871094</c:v>
                </c:pt>
                <c:pt idx="249">
                  <c:v>1.6647338867199999</c:v>
                </c:pt>
                <c:pt idx="250">
                  <c:v>1.6647338867199999</c:v>
                </c:pt>
                <c:pt idx="251">
                  <c:v>1.66381835938</c:v>
                </c:pt>
                <c:pt idx="252">
                  <c:v>1.66015625</c:v>
                </c:pt>
                <c:pt idx="253">
                  <c:v>1.66015625</c:v>
                </c:pt>
                <c:pt idx="254">
                  <c:v>1.6592407226599999</c:v>
                </c:pt>
                <c:pt idx="255">
                  <c:v>1.65954589844</c:v>
                </c:pt>
                <c:pt idx="256">
                  <c:v>1.6586303710900001</c:v>
                </c:pt>
                <c:pt idx="257">
                  <c:v>1.6561889648400001</c:v>
                </c:pt>
                <c:pt idx="258">
                  <c:v>1.6555786132800001</c:v>
                </c:pt>
                <c:pt idx="259">
                  <c:v>1.6549682617199999</c:v>
                </c:pt>
                <c:pt idx="260">
                  <c:v>1.65405273438</c:v>
                </c:pt>
                <c:pt idx="261">
                  <c:v>1.6543579101599999</c:v>
                </c:pt>
                <c:pt idx="262">
                  <c:v>1.65344238281</c:v>
                </c:pt>
                <c:pt idx="263">
                  <c:v>1.65283203125</c:v>
                </c:pt>
                <c:pt idx="264">
                  <c:v>1.65283203125</c:v>
                </c:pt>
                <c:pt idx="265">
                  <c:v>1.650390625</c:v>
                </c:pt>
                <c:pt idx="266">
                  <c:v>1.64978027344</c:v>
                </c:pt>
                <c:pt idx="267">
                  <c:v>1.64978027344</c:v>
                </c:pt>
                <c:pt idx="268">
                  <c:v>1.6488647460900001</c:v>
                </c:pt>
                <c:pt idx="269">
                  <c:v>1.64916992188</c:v>
                </c:pt>
                <c:pt idx="270">
                  <c:v>1.6476440429699999</c:v>
                </c:pt>
                <c:pt idx="271">
                  <c:v>1.6458129882800001</c:v>
                </c:pt>
                <c:pt idx="272">
                  <c:v>1.6458129882800001</c:v>
                </c:pt>
                <c:pt idx="273">
                  <c:v>1.6445922851599999</c:v>
                </c:pt>
                <c:pt idx="274">
                  <c:v>1.64367675781</c:v>
                </c:pt>
                <c:pt idx="275">
                  <c:v>1.64367675781</c:v>
                </c:pt>
                <c:pt idx="276">
                  <c:v>1.64367675781</c:v>
                </c:pt>
                <c:pt idx="277">
                  <c:v>1.6439819335900001</c:v>
                </c:pt>
                <c:pt idx="278">
                  <c:v>1.64184570313</c:v>
                </c:pt>
                <c:pt idx="279">
                  <c:v>1.64123535156</c:v>
                </c:pt>
                <c:pt idx="280">
                  <c:v>1.64123535156</c:v>
                </c:pt>
                <c:pt idx="281">
                  <c:v>1.63940429688</c:v>
                </c:pt>
                <c:pt idx="282">
                  <c:v>1.63879394531</c:v>
                </c:pt>
                <c:pt idx="283">
                  <c:v>1.6384887695300001</c:v>
                </c:pt>
                <c:pt idx="284">
                  <c:v>1.6384887695300001</c:v>
                </c:pt>
                <c:pt idx="285">
                  <c:v>1.6366577148400001</c:v>
                </c:pt>
                <c:pt idx="286">
                  <c:v>1.6354370117199999</c:v>
                </c:pt>
                <c:pt idx="287">
                  <c:v>1.6348266601599999</c:v>
                </c:pt>
                <c:pt idx="288">
                  <c:v>1.6336059570300001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1.0000000000199987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4.9999999999799982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7.9999999999800009</c:v>
                </c:pt>
                <c:pt idx="9">
                  <c:v>8.9999999999999982</c:v>
                </c:pt>
                <c:pt idx="10">
                  <c:v>10.000000000019998</c:v>
                </c:pt>
                <c:pt idx="11">
                  <c:v>10.99999999998</c:v>
                </c:pt>
                <c:pt idx="12">
                  <c:v>12</c:v>
                </c:pt>
                <c:pt idx="13">
                  <c:v>13.000000000019998</c:v>
                </c:pt>
                <c:pt idx="14">
                  <c:v>13.99999999998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16.999999999979998</c:v>
                </c:pt>
                <c:pt idx="18">
                  <c:v>18</c:v>
                </c:pt>
                <c:pt idx="19">
                  <c:v>19.000000000019998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22.999999999979998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25.999999999980002</c:v>
                </c:pt>
                <c:pt idx="27">
                  <c:v>27</c:v>
                </c:pt>
                <c:pt idx="28">
                  <c:v>28.000000000020002</c:v>
                </c:pt>
                <c:pt idx="29">
                  <c:v>28.999999999979995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31.999999999979995</c:v>
                </c:pt>
                <c:pt idx="33">
                  <c:v>33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</c:v>
                </c:pt>
                <c:pt idx="43">
                  <c:v>43.000000000020002</c:v>
                </c:pt>
                <c:pt idx="44">
                  <c:v>43.999999999979991</c:v>
                </c:pt>
                <c:pt idx="45">
                  <c:v>45</c:v>
                </c:pt>
                <c:pt idx="46">
                  <c:v>46.000000000019995</c:v>
                </c:pt>
                <c:pt idx="47">
                  <c:v>46.999999999979998</c:v>
                </c:pt>
                <c:pt idx="48">
                  <c:v>48</c:v>
                </c:pt>
                <c:pt idx="49">
                  <c:v>49.000000000199996</c:v>
                </c:pt>
                <c:pt idx="50">
                  <c:v>49.999999999800011</c:v>
                </c:pt>
                <c:pt idx="51">
                  <c:v>51.000000000000007</c:v>
                </c:pt>
                <c:pt idx="52">
                  <c:v>52.000000000200004</c:v>
                </c:pt>
                <c:pt idx="53">
                  <c:v>52.999999999799996</c:v>
                </c:pt>
                <c:pt idx="54">
                  <c:v>54.000000000000007</c:v>
                </c:pt>
                <c:pt idx="55">
                  <c:v>55.000000000200004</c:v>
                </c:pt>
                <c:pt idx="56">
                  <c:v>55.999999999800004</c:v>
                </c:pt>
                <c:pt idx="57">
                  <c:v>57</c:v>
                </c:pt>
                <c:pt idx="58">
                  <c:v>58.000000000200004</c:v>
                </c:pt>
                <c:pt idx="59">
                  <c:v>58.999999999800004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67.999999999799996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82.999999999799996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97.999999999799996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112.00000000020002</c:v>
                </c:pt>
                <c:pt idx="113">
                  <c:v>112.99999999980001</c:v>
                </c:pt>
                <c:pt idx="114">
                  <c:v>114.00000000000001</c:v>
                </c:pt>
                <c:pt idx="115">
                  <c:v>115.0000000002</c:v>
                </c:pt>
                <c:pt idx="116">
                  <c:v>115.9999999998</c:v>
                </c:pt>
                <c:pt idx="117">
                  <c:v>117</c:v>
                </c:pt>
                <c:pt idx="118">
                  <c:v>118.00000000019999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125.99999999999997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133.00000000019998</c:v>
                </c:pt>
                <c:pt idx="134">
                  <c:v>133.99999999979997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140.99999999999997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148.00000000019998</c:v>
                </c:pt>
                <c:pt idx="149">
                  <c:v>148.99999999979997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155.99999999999997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163.00000000019998</c:v>
                </c:pt>
                <c:pt idx="164">
                  <c:v>163.99999999979997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170.99999999999997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178.00000000019998</c:v>
                </c:pt>
                <c:pt idx="179">
                  <c:v>178.99999999979997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185.99999999999997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193.00000000019998</c:v>
                </c:pt>
                <c:pt idx="194">
                  <c:v>193.99999999979997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200.99999999999997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208.00000000019998</c:v>
                </c:pt>
                <c:pt idx="209">
                  <c:v>208.99999999979997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215.99999999999997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223.00000000019998</c:v>
                </c:pt>
                <c:pt idx="224">
                  <c:v>223.99999999979997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230.99999999999997</c:v>
                </c:pt>
                <c:pt idx="232">
                  <c:v>232.00000000019998</c:v>
                </c:pt>
                <c:pt idx="233">
                  <c:v>232.99999999979997</c:v>
                </c:pt>
                <c:pt idx="234">
                  <c:v>233.99999999999997</c:v>
                </c:pt>
                <c:pt idx="235">
                  <c:v>235.00000000019998</c:v>
                </c:pt>
                <c:pt idx="236">
                  <c:v>235.99999999980002</c:v>
                </c:pt>
                <c:pt idx="237">
                  <c:v>237</c:v>
                </c:pt>
                <c:pt idx="238">
                  <c:v>238.0000000002</c:v>
                </c:pt>
                <c:pt idx="239">
                  <c:v>238.9999999998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</c:numCache>
            </c:numRef>
          </c:xVal>
          <c:yVal>
            <c:numRef>
              <c:f>orange!$F$8:$F$5000</c:f>
              <c:numCache>
                <c:formatCode>General</c:formatCode>
                <c:ptCount val="4993"/>
                <c:pt idx="0">
                  <c:v>4.7891424969134668</c:v>
                </c:pt>
                <c:pt idx="1">
                  <c:v>4.7168817485877375</c:v>
                </c:pt>
                <c:pt idx="2">
                  <c:v>4.6463217292521382</c:v>
                </c:pt>
                <c:pt idx="3">
                  <c:v>4.5774224105404766</c:v>
                </c:pt>
                <c:pt idx="4">
                  <c:v>4.5101447062067441</c:v>
                </c:pt>
                <c:pt idx="5">
                  <c:v>4.4444504499385369</c:v>
                </c:pt>
                <c:pt idx="6">
                  <c:v>4.3803023736941018</c:v>
                </c:pt>
                <c:pt idx="7">
                  <c:v>4.3176640865840099</c:v>
                </c:pt>
                <c:pt idx="8">
                  <c:v>4.2565000542145421</c:v>
                </c:pt>
                <c:pt idx="9">
                  <c:v>4.1967755785185981</c:v>
                </c:pt>
                <c:pt idx="10">
                  <c:v>4.1384567780936692</c:v>
                </c:pt>
                <c:pt idx="11">
                  <c:v>4.0815105689696942</c:v>
                </c:pt>
                <c:pt idx="12">
                  <c:v>4.0259046458308072</c:v>
                </c:pt>
                <c:pt idx="13">
                  <c:v>3.9716074637091925</c:v>
                </c:pt>
                <c:pt idx="14">
                  <c:v>3.918588220079168</c:v>
                </c:pt>
                <c:pt idx="15">
                  <c:v>3.8668168373738743</c:v>
                </c:pt>
                <c:pt idx="16">
                  <c:v>3.8162639459414986</c:v>
                </c:pt>
                <c:pt idx="17">
                  <c:v>3.7669008673741429</c:v>
                </c:pt>
                <c:pt idx="18">
                  <c:v>3.7186995982301432</c:v>
                </c:pt>
                <c:pt idx="19">
                  <c:v>3.6716327941656237</c:v>
                </c:pt>
                <c:pt idx="20">
                  <c:v>3.6256737544129884</c:v>
                </c:pt>
                <c:pt idx="21">
                  <c:v>3.5807964066257387</c:v>
                </c:pt>
                <c:pt idx="22">
                  <c:v>3.5369752921043025</c:v>
                </c:pt>
                <c:pt idx="23">
                  <c:v>3.4941855513448772</c:v>
                </c:pt>
                <c:pt idx="24">
                  <c:v>3.4524029099293361</c:v>
                </c:pt>
                <c:pt idx="25">
                  <c:v>3.4116036647698715</c:v>
                </c:pt>
                <c:pt idx="26">
                  <c:v>3.3717646706543798</c:v>
                </c:pt>
                <c:pt idx="27">
                  <c:v>3.3328633271093917</c:v>
                </c:pt>
                <c:pt idx="28">
                  <c:v>3.2948775655932652</c:v>
                </c:pt>
                <c:pt idx="29">
                  <c:v>3.2577858369694015</c:v>
                </c:pt>
                <c:pt idx="30">
                  <c:v>3.2215670992750836</c:v>
                </c:pt>
                <c:pt idx="31">
                  <c:v>3.1862008057978319</c:v>
                </c:pt>
                <c:pt idx="32">
                  <c:v>3.1516668934124432</c:v>
                </c:pt>
                <c:pt idx="33">
                  <c:v>3.1179457711932903</c:v>
                </c:pt>
                <c:pt idx="34">
                  <c:v>3.0850183093129191</c:v>
                </c:pt>
                <c:pt idx="35">
                  <c:v>3.0528658281833545</c:v>
                </c:pt>
                <c:pt idx="36">
                  <c:v>3.0214700878536909</c:v>
                </c:pt>
                <c:pt idx="37">
                  <c:v>2.9908132776742273</c:v>
                </c:pt>
                <c:pt idx="38">
                  <c:v>2.9608780061865874</c:v>
                </c:pt>
                <c:pt idx="39">
                  <c:v>2.9316472912524372</c:v>
                </c:pt>
                <c:pt idx="40">
                  <c:v>2.9031045504303781</c:v>
                </c:pt>
                <c:pt idx="41">
                  <c:v>2.8752335915632341</c:v>
                </c:pt>
                <c:pt idx="42">
                  <c:v>2.8480186035874846</c:v>
                </c:pt>
                <c:pt idx="43">
                  <c:v>2.8214441475737608</c:v>
                </c:pt>
                <c:pt idx="44">
                  <c:v>2.7954951479632264</c:v>
                </c:pt>
                <c:pt idx="45">
                  <c:v>2.7701568840107806</c:v>
                </c:pt>
                <c:pt idx="46">
                  <c:v>2.7454149814434023</c:v>
                </c:pt>
                <c:pt idx="47">
                  <c:v>2.7212554043008539</c:v>
                </c:pt>
                <c:pt idx="48">
                  <c:v>2.6976644469689641</c:v>
                </c:pt>
                <c:pt idx="49">
                  <c:v>2.6746287264091002</c:v>
                </c:pt>
                <c:pt idx="50">
                  <c:v>2.6521351745860215</c:v>
                </c:pt>
                <c:pt idx="51">
                  <c:v>2.6301710309895658</c:v>
                </c:pt>
                <c:pt idx="52">
                  <c:v>2.608723835480947</c:v>
                </c:pt>
                <c:pt idx="53">
                  <c:v>2.5877814211822883</c:v>
                </c:pt>
                <c:pt idx="54">
                  <c:v>2.5673319075381031</c:v>
                </c:pt>
                <c:pt idx="55">
                  <c:v>2.5473636936509125</c:v>
                </c:pt>
                <c:pt idx="56">
                  <c:v>2.5278654516611043</c:v>
                </c:pt>
                <c:pt idx="57">
                  <c:v>2.5088261202868929</c:v>
                </c:pt>
                <c:pt idx="58">
                  <c:v>2.490234898619502</c:v>
                </c:pt>
                <c:pt idx="59">
                  <c:v>2.4720812399595515</c:v>
                </c:pt>
                <c:pt idx="60">
                  <c:v>2.4543548458024889</c:v>
                </c:pt>
                <c:pt idx="61">
                  <c:v>2.4370456600616568</c:v>
                </c:pt>
                <c:pt idx="62">
                  <c:v>2.4201438633297125</c:v>
                </c:pt>
                <c:pt idx="63">
                  <c:v>2.4036398672788244</c:v>
                </c:pt>
                <c:pt idx="64">
                  <c:v>2.3875243092821088</c:v>
                </c:pt>
                <c:pt idx="65">
                  <c:v>2.3717880470707788</c:v>
                </c:pt>
                <c:pt idx="66">
                  <c:v>2.3564221535204988</c:v>
                </c:pt>
                <c:pt idx="67">
                  <c:v>2.3414179116437217</c:v>
                </c:pt>
                <c:pt idx="68">
                  <c:v>2.326766809615278</c:v>
                </c:pt>
                <c:pt idx="69">
                  <c:v>2.312460535918258</c:v>
                </c:pt>
                <c:pt idx="70">
                  <c:v>2.2984909746816751</c:v>
                </c:pt>
                <c:pt idx="71">
                  <c:v>2.2848502010490832</c:v>
                </c:pt>
                <c:pt idx="72">
                  <c:v>2.2715304766591982</c:v>
                </c:pt>
                <c:pt idx="73">
                  <c:v>2.2585242453050705</c:v>
                </c:pt>
                <c:pt idx="74">
                  <c:v>2.2458241286220813</c:v>
                </c:pt>
                <c:pt idx="75">
                  <c:v>2.2334229218802131</c:v>
                </c:pt>
                <c:pt idx="76">
                  <c:v>2.2213135899425644</c:v>
                </c:pt>
                <c:pt idx="77">
                  <c:v>2.2094892632506995</c:v>
                </c:pt>
                <c:pt idx="78">
                  <c:v>2.1979432339070781</c:v>
                </c:pt>
                <c:pt idx="79">
                  <c:v>2.18666895191227</c:v>
                </c:pt>
                <c:pt idx="80">
                  <c:v>2.1756600214271495</c:v>
                </c:pt>
                <c:pt idx="81">
                  <c:v>2.1649101971254798</c:v>
                </c:pt>
                <c:pt idx="82">
                  <c:v>2.1544133806906056</c:v>
                </c:pt>
                <c:pt idx="83">
                  <c:v>2.1441636173354035</c:v>
                </c:pt>
                <c:pt idx="84">
                  <c:v>2.134155092406389</c:v>
                </c:pt>
                <c:pt idx="85">
                  <c:v>2.124382128121995</c:v>
                </c:pt>
                <c:pt idx="86">
                  <c:v>2.1148391803325035</c:v>
                </c:pt>
                <c:pt idx="87">
                  <c:v>2.1055208353583308</c:v>
                </c:pt>
                <c:pt idx="88">
                  <c:v>2.0964218069532308</c:v>
                </c:pt>
                <c:pt idx="89">
                  <c:v>2.087536933287661</c:v>
                </c:pt>
                <c:pt idx="90">
                  <c:v>2.0788611740050946</c:v>
                </c:pt>
                <c:pt idx="91">
                  <c:v>2.0703896073946426</c:v>
                </c:pt>
                <c:pt idx="92">
                  <c:v>2.0621174275824394</c:v>
                </c:pt>
                <c:pt idx="93">
                  <c:v>2.0540399417909549</c:v>
                </c:pt>
                <c:pt idx="94">
                  <c:v>2.046152567706585</c:v>
                </c:pt>
                <c:pt idx="95">
                  <c:v>2.038450830864722</c:v>
                </c:pt>
                <c:pt idx="96">
                  <c:v>2.0309303620980579</c:v>
                </c:pt>
                <c:pt idx="97">
                  <c:v>2.0235868950857072</c:v>
                </c:pt>
                <c:pt idx="98">
                  <c:v>2.0164162639185981</c:v>
                </c:pt>
                <c:pt idx="99">
                  <c:v>2.0094144007237418</c:v>
                </c:pt>
                <c:pt idx="100">
                  <c:v>2.0025773333823631</c:v>
                </c:pt>
                <c:pt idx="101">
                  <c:v>1.995901183263181</c:v>
                </c:pt>
                <c:pt idx="102">
                  <c:v>1.9893821630105073</c:v>
                </c:pt>
                <c:pt idx="103">
                  <c:v>1.9830165744197326</c:v>
                </c:pt>
                <c:pt idx="104">
                  <c:v>1.9768008063269185</c:v>
                </c:pt>
                <c:pt idx="105">
                  <c:v>1.970731332549426</c:v>
                </c:pt>
                <c:pt idx="106">
                  <c:v>1.9648047099079076</c:v>
                </c:pt>
                <c:pt idx="107">
                  <c:v>1.959017576261431</c:v>
                </c:pt>
                <c:pt idx="108">
                  <c:v>1.9533666485901204</c:v>
                </c:pt>
                <c:pt idx="109">
                  <c:v>1.9478487211535496</c:v>
                </c:pt>
                <c:pt idx="110">
                  <c:v>1.9424606636613633</c:v>
                </c:pt>
                <c:pt idx="111">
                  <c:v>1.9371994194881368</c:v>
                </c:pt>
                <c:pt idx="112">
                  <c:v>1.9320620039587653</c:v>
                </c:pt>
                <c:pt idx="113">
                  <c:v>1.9270455026452382</c:v>
                </c:pt>
                <c:pt idx="114">
                  <c:v>1.9221470697045999</c:v>
                </c:pt>
                <c:pt idx="115">
                  <c:v>1.9173639262825783</c:v>
                </c:pt>
                <c:pt idx="116">
                  <c:v>1.9126933589278106</c:v>
                </c:pt>
                <c:pt idx="117">
                  <c:v>1.9081327180444179</c:v>
                </c:pt>
                <c:pt idx="118">
                  <c:v>1.9036794164057185</c:v>
                </c:pt>
                <c:pt idx="119">
                  <c:v>1.8993309276778072</c:v>
                </c:pt>
                <c:pt idx="120">
                  <c:v>1.8950847849788399</c:v>
                </c:pt>
                <c:pt idx="121">
                  <c:v>1.8909385794952376</c:v>
                </c:pt>
                <c:pt idx="122">
                  <c:v>1.8868899591070813</c:v>
                </c:pt>
                <c:pt idx="123">
                  <c:v>1.8829366270467454</c:v>
                </c:pt>
                <c:pt idx="124">
                  <c:v>1.8790763406105286</c:v>
                </c:pt>
                <c:pt idx="125">
                  <c:v>1.8753069098788389</c:v>
                </c:pt>
                <c:pt idx="126">
                  <c:v>1.8716261964673278</c:v>
                </c:pt>
                <c:pt idx="127">
                  <c:v>1.8680321123273653</c:v>
                </c:pt>
                <c:pt idx="128">
                  <c:v>1.8645226185544812</c:v>
                </c:pt>
                <c:pt idx="129">
                  <c:v>1.8610957242256179</c:v>
                </c:pt>
                <c:pt idx="130">
                  <c:v>1.8577494852823264</c:v>
                </c:pt>
                <c:pt idx="131">
                  <c:v>1.8544820034213738</c:v>
                </c:pt>
                <c:pt idx="132">
                  <c:v>1.8512914250121808</c:v>
                </c:pt>
                <c:pt idx="133">
                  <c:v>1.8481759400570295</c:v>
                </c:pt>
                <c:pt idx="134">
                  <c:v>1.8451337811581749</c:v>
                </c:pt>
                <c:pt idx="135">
                  <c:v>1.8421632225099349</c:v>
                </c:pt>
                <c:pt idx="136">
                  <c:v>1.8392625789306014</c:v>
                </c:pt>
                <c:pt idx="137">
                  <c:v>1.8364302049007786</c:v>
                </c:pt>
                <c:pt idx="138">
                  <c:v>1.8336644936249775</c:v>
                </c:pt>
                <c:pt idx="139">
                  <c:v>1.8309638761302862</c:v>
                </c:pt>
                <c:pt idx="140">
                  <c:v>1.8283268203710239</c:v>
                </c:pt>
                <c:pt idx="141">
                  <c:v>1.8257518303550464</c:v>
                </c:pt>
                <c:pt idx="142">
                  <c:v>1.8232374453045714</c:v>
                </c:pt>
                <c:pt idx="143">
                  <c:v>1.8207822388225754</c:v>
                </c:pt>
                <c:pt idx="144">
                  <c:v>1.818384818079348</c:v>
                </c:pt>
                <c:pt idx="145">
                  <c:v>1.8160438230311862</c:v>
                </c:pt>
                <c:pt idx="146">
                  <c:v>1.8137579256442753</c:v>
                </c:pt>
                <c:pt idx="147">
                  <c:v>1.8115258291373397</c:v>
                </c:pt>
                <c:pt idx="148">
                  <c:v>1.8093462672542131</c:v>
                </c:pt>
                <c:pt idx="149">
                  <c:v>1.8072180035412415</c:v>
                </c:pt>
                <c:pt idx="150">
                  <c:v>1.8051398306421587</c:v>
                </c:pt>
                <c:pt idx="151">
                  <c:v>1.8031105696208214</c:v>
                </c:pt>
                <c:pt idx="152">
                  <c:v>1.8011290692884405</c:v>
                </c:pt>
                <c:pt idx="153">
                  <c:v>1.7991942055470822</c:v>
                </c:pt>
                <c:pt idx="154">
                  <c:v>1.7973048807591061</c:v>
                </c:pt>
                <c:pt idx="155">
                  <c:v>1.7954600231207907</c:v>
                </c:pt>
                <c:pt idx="156">
                  <c:v>1.7936585860511056</c:v>
                </c:pt>
                <c:pt idx="157">
                  <c:v>1.7918995476046329</c:v>
                </c:pt>
                <c:pt idx="158">
                  <c:v>1.7901819098883871</c:v>
                </c:pt>
                <c:pt idx="159">
                  <c:v>1.7885046984927371</c:v>
                </c:pt>
                <c:pt idx="160">
                  <c:v>1.7868669619448121</c:v>
                </c:pt>
                <c:pt idx="161">
                  <c:v>1.7852677711655367</c:v>
                </c:pt>
                <c:pt idx="162">
                  <c:v>1.7837062189397965</c:v>
                </c:pt>
                <c:pt idx="163">
                  <c:v>1.7821814194075363</c:v>
                </c:pt>
                <c:pt idx="164">
                  <c:v>1.7806925075582383</c:v>
                </c:pt>
                <c:pt idx="165">
                  <c:v>1.7792386387376238</c:v>
                </c:pt>
                <c:pt idx="166">
                  <c:v>1.7778189881738462</c:v>
                </c:pt>
                <c:pt idx="167">
                  <c:v>1.7764327505068278</c:v>
                </c:pt>
                <c:pt idx="168">
                  <c:v>1.7750791393289804</c:v>
                </c:pt>
                <c:pt idx="169">
                  <c:v>1.7737573867440706</c:v>
                </c:pt>
                <c:pt idx="170">
                  <c:v>1.7724667429290142</c:v>
                </c:pt>
                <c:pt idx="171">
                  <c:v>1.7712064757062678</c:v>
                </c:pt>
                <c:pt idx="172">
                  <c:v>1.7699758701331139</c:v>
                </c:pt>
                <c:pt idx="173">
                  <c:v>1.7687742280936747</c:v>
                </c:pt>
                <c:pt idx="174">
                  <c:v>1.7676008679007904</c:v>
                </c:pt>
                <c:pt idx="175">
                  <c:v>1.7664551239136277</c:v>
                </c:pt>
                <c:pt idx="176">
                  <c:v>1.7653363461578266</c:v>
                </c:pt>
                <c:pt idx="177">
                  <c:v>1.7642438999548342</c:v>
                </c:pt>
                <c:pt idx="178">
                  <c:v>1.7631771655658819</c:v>
                </c:pt>
                <c:pt idx="179">
                  <c:v>1.762135537838327</c:v>
                </c:pt>
                <c:pt idx="180">
                  <c:v>1.7611184258605472</c:v>
                </c:pt>
                <c:pt idx="181">
                  <c:v>1.7601252526304685</c:v>
                </c:pt>
                <c:pt idx="182">
                  <c:v>1.7591554547262958</c:v>
                </c:pt>
                <c:pt idx="183">
                  <c:v>1.7582084819852037</c:v>
                </c:pt>
                <c:pt idx="184">
                  <c:v>1.7572837971947251</c:v>
                </c:pt>
                <c:pt idx="185">
                  <c:v>1.7563808757861852</c:v>
                </c:pt>
                <c:pt idx="186">
                  <c:v>1.7554992055355521</c:v>
                </c:pt>
                <c:pt idx="187">
                  <c:v>1.7546382862761043</c:v>
                </c:pt>
                <c:pt idx="188">
                  <c:v>1.7537976296130082</c:v>
                </c:pt>
                <c:pt idx="189">
                  <c:v>1.7529767586447951</c:v>
                </c:pt>
                <c:pt idx="190">
                  <c:v>1.7521752076958448</c:v>
                </c:pt>
                <c:pt idx="191">
                  <c:v>1.7513925220506448</c:v>
                </c:pt>
                <c:pt idx="192">
                  <c:v>1.7506282576944738</c:v>
                </c:pt>
                <c:pt idx="193">
                  <c:v>1.7498819810643342</c:v>
                </c:pt>
                <c:pt idx="194">
                  <c:v>1.7491532688015348</c:v>
                </c:pt>
                <c:pt idx="195">
                  <c:v>1.7484417075102581</c:v>
                </c:pt>
                <c:pt idx="196">
                  <c:v>1.7477468935256673</c:v>
                </c:pt>
                <c:pt idx="197">
                  <c:v>1.7470684326835515</c:v>
                </c:pt>
                <c:pt idx="198">
                  <c:v>1.7464059400955416</c:v>
                </c:pt>
                <c:pt idx="199">
                  <c:v>1.7457590399332084</c:v>
                </c:pt>
                <c:pt idx="200">
                  <c:v>1.7451273652135926</c:v>
                </c:pt>
                <c:pt idx="201">
                  <c:v>1.7445105575899225</c:v>
                </c:pt>
                <c:pt idx="202">
                  <c:v>1.7439082671505997</c:v>
                </c:pt>
                <c:pt idx="203">
                  <c:v>1.7433201522195192</c:v>
                </c:pt>
                <c:pt idx="204">
                  <c:v>1.7427458791612191</c:v>
                </c:pt>
                <c:pt idx="205">
                  <c:v>1.7421851221937277</c:v>
                </c:pt>
                <c:pt idx="206">
                  <c:v>1.7416375632026539</c:v>
                </c:pt>
                <c:pt idx="207">
                  <c:v>1.7411028915597726</c:v>
                </c:pt>
                <c:pt idx="208">
                  <c:v>1.7405808039487793</c:v>
                </c:pt>
                <c:pt idx="209">
                  <c:v>1.7400710041921994</c:v>
                </c:pt>
                <c:pt idx="210">
                  <c:v>1.7395732030824842</c:v>
                </c:pt>
                <c:pt idx="211">
                  <c:v>1.7390871182197816</c:v>
                </c:pt>
                <c:pt idx="212">
                  <c:v>1.7386124738507807</c:v>
                </c:pt>
                <c:pt idx="213">
                  <c:v>1.7381490007114568</c:v>
                </c:pt>
                <c:pt idx="214">
                  <c:v>1.7376964358760276</c:v>
                </c:pt>
                <c:pt idx="215">
                  <c:v>1.7372545226069127</c:v>
                </c:pt>
                <c:pt idx="216">
                  <c:v>1.7368230102083211</c:v>
                </c:pt>
                <c:pt idx="217">
                  <c:v>1.7364016538856244</c:v>
                </c:pt>
                <c:pt idx="218">
                  <c:v>1.7359902146056623</c:v>
                </c:pt>
                <c:pt idx="219">
                  <c:v>1.7355884589604271</c:v>
                </c:pt>
                <c:pt idx="220">
                  <c:v>1.735196159036134</c:v>
                </c:pt>
                <c:pt idx="221">
                  <c:v>1.7348130922831604</c:v>
                </c:pt>
                <c:pt idx="222">
                  <c:v>1.73443904138913</c:v>
                </c:pt>
                <c:pt idx="223">
                  <c:v>1.7340737941570123</c:v>
                </c:pt>
                <c:pt idx="224">
                  <c:v>1.7337171433840302</c:v>
                </c:pt>
                <c:pt idx="225">
                  <c:v>1.7333688867434967</c:v>
                </c:pt>
                <c:pt idx="226">
                  <c:v>1.7330288266713207</c:v>
                </c:pt>
                <c:pt idx="227">
                  <c:v>1.7326967702532647</c:v>
                </c:pt>
                <c:pt idx="228">
                  <c:v>1.7323725291149299</c:v>
                </c:pt>
                <c:pt idx="229">
                  <c:v>1.7320559193160883</c:v>
                </c:pt>
                <c:pt idx="230">
                  <c:v>1.7317467612457151</c:v>
                </c:pt>
                <c:pt idx="231">
                  <c:v>1.7314448795195616</c:v>
                </c:pt>
                <c:pt idx="232">
                  <c:v>1.7311501028817717</c:v>
                </c:pt>
                <c:pt idx="233">
                  <c:v>1.7308622641071554</c:v>
                </c:pt>
                <c:pt idx="234">
                  <c:v>1.730581199905822</c:v>
                </c:pt>
                <c:pt idx="235">
                  <c:v>1.7303067508315844</c:v>
                </c:pt>
                <c:pt idx="236">
                  <c:v>1.7300387611909689</c:v>
                </c:pt>
                <c:pt idx="237">
                  <c:v>1.7297770789544265</c:v>
                </c:pt>
                <c:pt idx="238">
                  <c:v>1.7295215556710528</c:v>
                </c:pt>
                <c:pt idx="239">
                  <c:v>1.7292720463838729</c:v>
                </c:pt>
                <c:pt idx="240">
                  <c:v>1.7290284095471753</c:v>
                </c:pt>
                <c:pt idx="241">
                  <c:v>1.7287905069471121</c:v>
                </c:pt>
                <c:pt idx="242">
                  <c:v>1.7285582036228269</c:v>
                </c:pt>
                <c:pt idx="243">
                  <c:v>1.728331367789488</c:v>
                </c:pt>
                <c:pt idx="244">
                  <c:v>1.7281098707643656</c:v>
                </c:pt>
                <c:pt idx="245">
                  <c:v>1.7278935868933967</c:v>
                </c:pt>
                <c:pt idx="246">
                  <c:v>1.7276823934795273</c:v>
                </c:pt>
                <c:pt idx="247">
                  <c:v>1.7274761707138868</c:v>
                </c:pt>
                <c:pt idx="248">
                  <c:v>1.7272748016074166</c:v>
                </c:pt>
                <c:pt idx="249">
                  <c:v>1.727078171924155</c:v>
                </c:pt>
                <c:pt idx="250">
                  <c:v>1.7268861701171558</c:v>
                </c:pt>
                <c:pt idx="251">
                  <c:v>1.7266986872648338</c:v>
                </c:pt>
                <c:pt idx="252">
                  <c:v>1.726515617008848</c:v>
                </c:pt>
                <c:pt idx="253">
                  <c:v>1.7263368554944418</c:v>
                </c:pt>
                <c:pt idx="254">
                  <c:v>1.726162301311176</c:v>
                </c:pt>
                <c:pt idx="255">
                  <c:v>1.725991855435097</c:v>
                </c:pt>
                <c:pt idx="256">
                  <c:v>1.7258254211731896</c:v>
                </c:pt>
                <c:pt idx="257">
                  <c:v>1.7256629041081983</c:v>
                </c:pt>
                <c:pt idx="258">
                  <c:v>1.725504212044783</c:v>
                </c:pt>
                <c:pt idx="259">
                  <c:v>1.7253492549578022</c:v>
                </c:pt>
                <c:pt idx="260">
                  <c:v>1.7251979449409396</c:v>
                </c:pt>
                <c:pt idx="261">
                  <c:v>1.7250501961565727</c:v>
                </c:pt>
                <c:pt idx="262">
                  <c:v>1.7249059247876226</c:v>
                </c:pt>
                <c:pt idx="263">
                  <c:v>1.7247650489897228</c:v>
                </c:pt>
                <c:pt idx="264">
                  <c:v>1.7246274888445456</c:v>
                </c:pt>
                <c:pt idx="265">
                  <c:v>1.7244931663149712</c:v>
                </c:pt>
                <c:pt idx="266">
                  <c:v>1.7243620052005562</c:v>
                </c:pt>
                <c:pt idx="267">
                  <c:v>1.7242339310940769</c:v>
                </c:pt>
                <c:pt idx="268">
                  <c:v>1.7241088713397918</c:v>
                </c:pt>
                <c:pt idx="269">
                  <c:v>1.7239867549919798</c:v>
                </c:pt>
                <c:pt idx="270">
                  <c:v>1.7238675127744805</c:v>
                </c:pt>
                <c:pt idx="271">
                  <c:v>1.7237510770418347</c:v>
                </c:pt>
                <c:pt idx="272">
                  <c:v>1.723637381740682</c:v>
                </c:pt>
                <c:pt idx="273">
                  <c:v>1.7235263623720913</c:v>
                </c:pt>
                <c:pt idx="274">
                  <c:v>1.7234179559553808</c:v>
                </c:pt>
                <c:pt idx="275">
                  <c:v>1.723312100992177</c:v>
                </c:pt>
                <c:pt idx="276">
                  <c:v>1.7232087374313447</c:v>
                </c:pt>
                <c:pt idx="277">
                  <c:v>1.7231078066352996</c:v>
                </c:pt>
                <c:pt idx="278">
                  <c:v>1.7230092513465476</c:v>
                </c:pt>
                <c:pt idx="279">
                  <c:v>1.7229130156550319</c:v>
                </c:pt>
                <c:pt idx="280">
                  <c:v>1.72281904496677</c:v>
                </c:pt>
                <c:pt idx="281">
                  <c:v>1.722727285972699</c:v>
                </c:pt>
                <c:pt idx="282">
                  <c:v>1.7226376866182755</c:v>
                </c:pt>
                <c:pt idx="283">
                  <c:v>1.7225501960742746</c:v>
                </c:pt>
                <c:pt idx="284">
                  <c:v>1.7224647647077846</c:v>
                </c:pt>
                <c:pt idx="285">
                  <c:v>1.7223813440539018</c:v>
                </c:pt>
                <c:pt idx="286">
                  <c:v>1.7222998867885444</c:v>
                </c:pt>
                <c:pt idx="287">
                  <c:v>1.7222203467014472</c:v>
                </c:pt>
                <c:pt idx="288">
                  <c:v>1.7221426786698075</c:v>
                </c:pt>
              </c:numCache>
            </c:numRef>
          </c:yVal>
        </c:ser>
        <c:axId val="195909504"/>
        <c:axId val="195915776"/>
      </c:scatterChart>
      <c:valAx>
        <c:axId val="19590950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5915776"/>
        <c:crosses val="autoZero"/>
        <c:crossBetween val="midCat"/>
      </c:valAx>
      <c:valAx>
        <c:axId val="195915776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59095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uw 01 22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roen 01 220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R 01 220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eel 01 220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ood 01 220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UV 01 220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oranje 01 220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4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M41"/>
  <sheetViews>
    <sheetView tabSelected="1" topLeftCell="A12" zoomScale="91" zoomScaleNormal="91" workbookViewId="0">
      <selection activeCell="D33" sqref="D33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1" spans="12:12">
      <c r="L11">
        <f>LINEST(F20:F26,D20:D26, FALSE, TRUE)</f>
        <v>6.1647038112301383E-3</v>
      </c>
    </row>
    <row r="17" spans="2:13">
      <c r="C17" s="13" t="s">
        <v>33</v>
      </c>
      <c r="D17" s="14"/>
      <c r="E17" s="14"/>
      <c r="F17" s="15"/>
      <c r="G17" s="13" t="s">
        <v>126</v>
      </c>
      <c r="H17" s="14"/>
      <c r="I17" s="14"/>
      <c r="J17" s="15"/>
      <c r="L17" t="s">
        <v>135</v>
      </c>
    </row>
    <row r="18" spans="2:13">
      <c r="B18" s="10" t="s">
        <v>7</v>
      </c>
      <c r="C18" s="16" t="s">
        <v>12</v>
      </c>
      <c r="D18" s="38" t="s">
        <v>24</v>
      </c>
      <c r="E18" s="16"/>
      <c r="F18" s="38" t="s">
        <v>27</v>
      </c>
      <c r="G18" s="4" t="s">
        <v>12</v>
      </c>
      <c r="H18" s="30" t="s">
        <v>24</v>
      </c>
      <c r="I18" s="4"/>
      <c r="J18" s="30" t="s">
        <v>27</v>
      </c>
      <c r="L18" s="43" t="s">
        <v>136</v>
      </c>
      <c r="M18" s="43" t="s">
        <v>137</v>
      </c>
    </row>
    <row r="19" spans="2:13">
      <c r="B19" s="11" t="s">
        <v>14</v>
      </c>
      <c r="C19" s="18" t="s">
        <v>13</v>
      </c>
      <c r="D19" s="31" t="s">
        <v>34</v>
      </c>
      <c r="E19" s="18" t="s">
        <v>23</v>
      </c>
      <c r="F19" s="31" t="s">
        <v>28</v>
      </c>
      <c r="G19" s="6" t="s">
        <v>13</v>
      </c>
      <c r="H19" s="31" t="s">
        <v>34</v>
      </c>
      <c r="I19" s="6" t="s">
        <v>23</v>
      </c>
      <c r="J19" s="31" t="s">
        <v>28</v>
      </c>
      <c r="L19" s="43" t="s">
        <v>138</v>
      </c>
      <c r="M19" s="43" t="s">
        <v>138</v>
      </c>
    </row>
    <row r="20" spans="2:13">
      <c r="B20" s="10" t="s">
        <v>8</v>
      </c>
      <c r="C20" s="16">
        <v>430</v>
      </c>
      <c r="D20" s="3">
        <f t="shared" ref="D20:D26" si="0">$C$29/(C20)/1000</f>
        <v>697.19176279069768</v>
      </c>
      <c r="E20" s="17">
        <f>blue!$J$11</f>
        <v>2.9901917685823109</v>
      </c>
      <c r="F20" s="5">
        <f t="shared" ref="F20:F26" si="1">$C$30*10000000000000000000*E20</f>
        <v>4.7908149821160162</v>
      </c>
      <c r="G20" s="2">
        <v>430</v>
      </c>
      <c r="H20" s="3">
        <f>$C$29/(G20)/1000</f>
        <v>697.19176279069768</v>
      </c>
      <c r="I20" s="32">
        <v>3.3210000000000002</v>
      </c>
      <c r="J20" s="5">
        <f>$C$30*10000000000000000000*I20</f>
        <v>5.3208281565000002</v>
      </c>
      <c r="L20" s="44">
        <f>20/C20*100</f>
        <v>4.6511627906976747</v>
      </c>
      <c r="M20" s="44">
        <f>60/C20*100</f>
        <v>13.953488372093023</v>
      </c>
    </row>
    <row r="21" spans="2:13">
      <c r="B21" s="12" t="s">
        <v>9</v>
      </c>
      <c r="C21" s="17">
        <v>560</v>
      </c>
      <c r="D21" s="5">
        <f t="shared" si="0"/>
        <v>535.34367500000008</v>
      </c>
      <c r="E21" s="17">
        <f>green!J11</f>
        <v>1.8516466368845683</v>
      </c>
      <c r="F21" s="5">
        <f t="shared" si="1"/>
        <v>2.9666647279204885</v>
      </c>
      <c r="G21" s="4">
        <v>565</v>
      </c>
      <c r="H21" s="5">
        <f>$C$29/(G21)/1000</f>
        <v>530.60612035398231</v>
      </c>
      <c r="I21" s="32">
        <v>1.9179999999999999</v>
      </c>
      <c r="J21" s="5">
        <f>$C$30*10000000000000000000*I21</f>
        <v>3.0729745269999995</v>
      </c>
      <c r="L21" s="44">
        <f t="shared" ref="L21:L26" si="2">20/C21*100</f>
        <v>3.5714285714285712</v>
      </c>
      <c r="M21" s="44">
        <f t="shared" ref="M21:M26" si="3">60/C21*100</f>
        <v>10.714285714285714</v>
      </c>
    </row>
    <row r="22" spans="2:13">
      <c r="B22" s="12" t="s">
        <v>10</v>
      </c>
      <c r="C22" s="17">
        <v>590</v>
      </c>
      <c r="D22" s="5">
        <f t="shared" si="0"/>
        <v>508.12281016949152</v>
      </c>
      <c r="E22" s="17">
        <f>yellow!J12</f>
        <v>1.7751388940702524</v>
      </c>
      <c r="F22" s="5">
        <f t="shared" si="1"/>
        <v>2.8440858203153474</v>
      </c>
      <c r="G22" s="4">
        <v>585</v>
      </c>
      <c r="H22" s="5">
        <f>$C$29/(G22)/1000</f>
        <v>512.46574017094019</v>
      </c>
      <c r="I22" s="32">
        <v>1.8540000000000001</v>
      </c>
      <c r="J22" s="5">
        <f>$C$30*10000000000000000000*I22</f>
        <v>2.9704352309999997</v>
      </c>
      <c r="L22" s="44">
        <f t="shared" si="2"/>
        <v>3.3898305084745761</v>
      </c>
      <c r="M22" s="44">
        <f t="shared" si="3"/>
        <v>10.16949152542373</v>
      </c>
    </row>
    <row r="23" spans="2:13">
      <c r="B23" s="12" t="s">
        <v>11</v>
      </c>
      <c r="C23" s="17">
        <v>660</v>
      </c>
      <c r="D23" s="5">
        <f t="shared" si="0"/>
        <v>454.23099696969695</v>
      </c>
      <c r="E23" s="17">
        <f>red!$J$12</f>
        <v>1.8521300162657697</v>
      </c>
      <c r="F23" s="5">
        <f t="shared" si="1"/>
        <v>2.9674391870056338</v>
      </c>
      <c r="G23" s="4">
        <v>660</v>
      </c>
      <c r="H23" s="5">
        <f>$C$29/(G23)/1000</f>
        <v>454.23099696969695</v>
      </c>
      <c r="I23" s="32">
        <v>1.74</v>
      </c>
      <c r="J23" s="5">
        <f>$C$30*10000000000000000000*I23</f>
        <v>2.78778711</v>
      </c>
      <c r="L23" s="44">
        <f t="shared" si="2"/>
        <v>3.0303030303030303</v>
      </c>
      <c r="M23" s="44">
        <f t="shared" si="3"/>
        <v>9.0909090909090917</v>
      </c>
    </row>
    <row r="24" spans="2:13">
      <c r="B24" s="12" t="s">
        <v>5</v>
      </c>
      <c r="C24" s="17">
        <v>880</v>
      </c>
      <c r="D24" s="5">
        <f t="shared" si="0"/>
        <v>340.67324772727272</v>
      </c>
      <c r="E24" s="17">
        <f>ir!J12</f>
        <v>1.0622137601238728</v>
      </c>
      <c r="F24" s="5">
        <f t="shared" si="1"/>
        <v>1.701853924447106</v>
      </c>
      <c r="G24" s="6">
        <v>940</v>
      </c>
      <c r="H24" s="7">
        <f>$C$29/(G24)/1000</f>
        <v>318.92814680851063</v>
      </c>
      <c r="I24" s="33">
        <v>1.167</v>
      </c>
      <c r="J24" s="7">
        <f>$C$30*10000000000000000000*I24</f>
        <v>1.8697399754999999</v>
      </c>
      <c r="L24" s="44">
        <f t="shared" si="2"/>
        <v>2.2727272727272729</v>
      </c>
      <c r="M24" s="44">
        <f t="shared" si="3"/>
        <v>6.8181818181818175</v>
      </c>
    </row>
    <row r="25" spans="2:13">
      <c r="B25" s="35" t="s">
        <v>124</v>
      </c>
      <c r="C25" s="17">
        <v>405</v>
      </c>
      <c r="D25" s="5">
        <f t="shared" si="0"/>
        <v>740.22829135802465</v>
      </c>
      <c r="E25" s="17">
        <f>'UV blue'!J12</f>
        <v>2.9549630167363272</v>
      </c>
      <c r="F25" s="5">
        <f t="shared" si="1"/>
        <v>4.7343723037840499</v>
      </c>
      <c r="G25" s="36"/>
      <c r="H25" s="36"/>
      <c r="I25" s="36"/>
      <c r="J25" s="36"/>
      <c r="L25" s="44">
        <f t="shared" si="2"/>
        <v>4.9382716049382713</v>
      </c>
      <c r="M25" s="44">
        <f t="shared" si="3"/>
        <v>14.814814814814813</v>
      </c>
    </row>
    <row r="26" spans="2:13">
      <c r="B26" s="37" t="s">
        <v>125</v>
      </c>
      <c r="C26" s="18">
        <v>630</v>
      </c>
      <c r="D26" s="7">
        <f t="shared" si="0"/>
        <v>475.86104444444447</v>
      </c>
      <c r="E26" s="18">
        <f>orange!J12</f>
        <v>1.7189203793741219</v>
      </c>
      <c r="F26" s="7">
        <f t="shared" si="1"/>
        <v>2.7540138372043028</v>
      </c>
      <c r="G26" s="36"/>
      <c r="H26" s="36"/>
      <c r="I26" s="36"/>
      <c r="J26" s="36"/>
      <c r="L26" s="44">
        <f t="shared" si="2"/>
        <v>3.1746031746031744</v>
      </c>
      <c r="M26" s="44">
        <f t="shared" si="3"/>
        <v>9.5238095238095237</v>
      </c>
    </row>
    <row r="27" spans="2:13">
      <c r="B27" s="39"/>
      <c r="C27" s="40"/>
      <c r="D27" s="41"/>
      <c r="E27" s="42"/>
      <c r="F27" s="41"/>
      <c r="G27" s="36"/>
      <c r="H27" s="36"/>
      <c r="I27" s="36"/>
      <c r="J27" s="36"/>
      <c r="K27" t="s">
        <v>139</v>
      </c>
      <c r="L27" s="45">
        <f>AVERAGE(L20:L26)</f>
        <v>3.5754752790246527</v>
      </c>
      <c r="M27" s="45">
        <f>AVERAGE(M20:M26)</f>
        <v>10.726425837073959</v>
      </c>
    </row>
    <row r="29" spans="2:13">
      <c r="B29" t="s">
        <v>25</v>
      </c>
      <c r="C29" s="1">
        <v>299792458</v>
      </c>
      <c r="D29" t="s">
        <v>26</v>
      </c>
      <c r="E29" t="s">
        <v>31</v>
      </c>
      <c r="H29" t="s">
        <v>128</v>
      </c>
      <c r="I29">
        <f>10^12</f>
        <v>1000000000000</v>
      </c>
    </row>
    <row r="30" spans="2:13">
      <c r="B30" t="s">
        <v>29</v>
      </c>
      <c r="C30" s="1">
        <v>1.6021765E-19</v>
      </c>
      <c r="D30" t="s">
        <v>30</v>
      </c>
      <c r="E30" t="s">
        <v>32</v>
      </c>
      <c r="I30">
        <f>12+19</f>
        <v>31</v>
      </c>
    </row>
    <row r="31" spans="2:13">
      <c r="B31" t="s">
        <v>41</v>
      </c>
      <c r="C31" s="1">
        <v>6.6260693000000002E-34</v>
      </c>
      <c r="D31" t="s">
        <v>43</v>
      </c>
      <c r="E31" t="s">
        <v>42</v>
      </c>
    </row>
    <row r="33" spans="2:9">
      <c r="B33" t="s">
        <v>122</v>
      </c>
      <c r="D33" s="1">
        <f>LINEST(F20:F26,D20:D26,FALSE,TRUE)*1E-31</f>
        <v>6.1647038112301386E-34</v>
      </c>
      <c r="E33" t="s">
        <v>121</v>
      </c>
      <c r="F33" s="8">
        <f>($C$31-D33)/$C$31*100</f>
        <v>6.9628835419795791</v>
      </c>
      <c r="G33" t="s">
        <v>44</v>
      </c>
    </row>
    <row r="34" spans="2:9">
      <c r="B34" t="s">
        <v>123</v>
      </c>
      <c r="D34" s="1">
        <v>6.5200000000000003E-34</v>
      </c>
      <c r="E34" t="s">
        <v>121</v>
      </c>
      <c r="F34" s="8">
        <f>($C$31-D34)/$C$31*100</f>
        <v>1.6007876645660775</v>
      </c>
      <c r="G34" t="s">
        <v>44</v>
      </c>
    </row>
    <row r="37" spans="2:9">
      <c r="B37" t="s">
        <v>35</v>
      </c>
      <c r="D37">
        <f>10000/1000000</f>
        <v>0.01</v>
      </c>
      <c r="E37" t="s">
        <v>127</v>
      </c>
      <c r="G37" t="s">
        <v>120</v>
      </c>
      <c r="H37">
        <f>D38*D37</f>
        <v>2.2000000000000002</v>
      </c>
      <c r="I37" t="s">
        <v>3</v>
      </c>
    </row>
    <row r="38" spans="2:9">
      <c r="B38" t="s">
        <v>36</v>
      </c>
      <c r="D38">
        <v>220</v>
      </c>
      <c r="E38" t="s">
        <v>37</v>
      </c>
    </row>
    <row r="39" spans="2:9">
      <c r="B39" t="s">
        <v>38</v>
      </c>
      <c r="D39">
        <v>6.5</v>
      </c>
      <c r="E39" t="s">
        <v>1</v>
      </c>
    </row>
    <row r="41" spans="2:9">
      <c r="B41" t="s">
        <v>39</v>
      </c>
      <c r="D41" s="9">
        <f>D39/D38*1000</f>
        <v>29.545454545454543</v>
      </c>
      <c r="E41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8"/>
  <sheetViews>
    <sheetView topLeftCell="A7" workbookViewId="0">
      <selection activeCell="K37" sqref="K37"/>
    </sheetView>
  </sheetViews>
  <sheetFormatPr defaultRowHeight="15"/>
  <cols>
    <col min="1" max="1" width="10.140625" customWidth="1"/>
    <col min="2" max="2" width="12" bestFit="1" customWidth="1"/>
    <col min="3" max="3" width="4.42578125" customWidth="1"/>
  </cols>
  <sheetData>
    <row r="1" spans="1:11">
      <c r="A1" t="s">
        <v>129</v>
      </c>
    </row>
    <row r="2" spans="1:11">
      <c r="A2" t="s">
        <v>140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(A17-$A$17)*60</f>
        <v>0</v>
      </c>
      <c r="E7">
        <f>B17</f>
        <v>6.2271118164099999</v>
      </c>
      <c r="F7">
        <f t="shared" ref="F7" si="0">$J$9*EXP(-$J$10*D7)+$J$11</f>
        <v>4.7313707848302906</v>
      </c>
      <c r="G7">
        <f>(E7-F7)^2</f>
        <v>2.2372412335511327</v>
      </c>
      <c r="H7">
        <f>SUM(G7:G5000)</f>
        <v>2.9490012647572503</v>
      </c>
      <c r="K7" t="s">
        <v>21</v>
      </c>
    </row>
    <row r="8" spans="1:11">
      <c r="A8">
        <v>0</v>
      </c>
      <c r="B8">
        <v>6.2213134765599998</v>
      </c>
      <c r="D8">
        <f t="shared" ref="D8:D71" si="1">(A18-$A$17)*60</f>
        <v>1.0000000000200004</v>
      </c>
      <c r="E8">
        <f t="shared" ref="E8:E71" si="2">B18</f>
        <v>4.95849609375</v>
      </c>
      <c r="F8">
        <f t="shared" ref="F8:F71" si="3">$J$9*EXP(-$J$10*D8)+$J$11</f>
        <v>4.6984290358889833</v>
      </c>
      <c r="G8">
        <f t="shared" ref="G8:G71" si="4">(E8-F8)^2</f>
        <v>6.7634874584485402E-2</v>
      </c>
      <c r="I8" t="s">
        <v>22</v>
      </c>
    </row>
    <row r="9" spans="1:11">
      <c r="A9">
        <v>1.6666666666700001E-2</v>
      </c>
      <c r="B9">
        <v>6.220703125</v>
      </c>
      <c r="D9">
        <f t="shared" si="1"/>
        <v>1.9999999999800004</v>
      </c>
      <c r="E9">
        <f t="shared" si="2"/>
        <v>4.7970581054699997</v>
      </c>
      <c r="F9">
        <f t="shared" si="3"/>
        <v>4.6661105191463932</v>
      </c>
      <c r="G9">
        <f t="shared" si="4"/>
        <v>1.7147270363978371E-2</v>
      </c>
      <c r="I9" t="s">
        <v>15</v>
      </c>
      <c r="J9">
        <v>1.7411790162479794</v>
      </c>
      <c r="K9">
        <v>4</v>
      </c>
    </row>
    <row r="10" spans="1:11">
      <c r="A10">
        <v>3.3333333333299998E-2</v>
      </c>
      <c r="B10">
        <v>6.2213134765599998</v>
      </c>
      <c r="D10">
        <f t="shared" si="1"/>
        <v>3.0000000000000009</v>
      </c>
      <c r="E10">
        <f t="shared" si="2"/>
        <v>4.6853637695300003</v>
      </c>
      <c r="F10">
        <f t="shared" si="3"/>
        <v>4.634403443531574</v>
      </c>
      <c r="G10">
        <f t="shared" si="4"/>
        <v>2.5969548258658907E-3</v>
      </c>
      <c r="I10" t="s">
        <v>16</v>
      </c>
      <c r="J10">
        <v>1.910047830317994E-2</v>
      </c>
      <c r="K10">
        <v>0.3</v>
      </c>
    </row>
    <row r="11" spans="1:11">
      <c r="A11">
        <v>0.05</v>
      </c>
      <c r="B11">
        <v>6.2200927734400002</v>
      </c>
      <c r="D11">
        <f t="shared" si="1"/>
        <v>4.00000000002</v>
      </c>
      <c r="E11">
        <f t="shared" si="2"/>
        <v>4.6029663085900001</v>
      </c>
      <c r="F11">
        <f t="shared" si="3"/>
        <v>4.6032962410572074</v>
      </c>
      <c r="G11">
        <f t="shared" si="4"/>
        <v>1.0885543291746318E-7</v>
      </c>
      <c r="I11" t="s">
        <v>17</v>
      </c>
      <c r="J11">
        <v>2.9901917685823109</v>
      </c>
      <c r="K11">
        <v>2.8</v>
      </c>
    </row>
    <row r="12" spans="1:11">
      <c r="A12">
        <v>6.66666666667E-2</v>
      </c>
      <c r="B12">
        <v>6.2237548828099998</v>
      </c>
      <c r="D12">
        <f t="shared" si="1"/>
        <v>4.99999999998</v>
      </c>
      <c r="E12">
        <f t="shared" si="2"/>
        <v>4.5370483398400001</v>
      </c>
      <c r="F12">
        <f t="shared" si="3"/>
        <v>4.5727775625931653</v>
      </c>
      <c r="G12">
        <f t="shared" si="4"/>
        <v>1.276577358545294E-3</v>
      </c>
    </row>
    <row r="13" spans="1:11">
      <c r="A13">
        <v>8.3333333333299994E-2</v>
      </c>
      <c r="B13">
        <v>6.2240600585900001</v>
      </c>
      <c r="D13">
        <f t="shared" si="1"/>
        <v>6</v>
      </c>
      <c r="E13">
        <f t="shared" si="2"/>
        <v>4.4778442382800003</v>
      </c>
      <c r="F13">
        <f t="shared" si="3"/>
        <v>4.5428362737205683</v>
      </c>
      <c r="G13">
        <f t="shared" si="4"/>
        <v>4.223964670708044E-3</v>
      </c>
    </row>
    <row r="14" spans="1:11">
      <c r="A14">
        <v>0.1</v>
      </c>
      <c r="B14">
        <v>6.2240600585900001</v>
      </c>
      <c r="D14">
        <f t="shared" si="1"/>
        <v>7.0000000000200009</v>
      </c>
      <c r="E14">
        <f t="shared" si="2"/>
        <v>4.4281005859400002</v>
      </c>
      <c r="F14">
        <f t="shared" si="3"/>
        <v>4.5134614506805004</v>
      </c>
      <c r="G14">
        <f t="shared" si="4"/>
        <v>7.2864772292459698E-3</v>
      </c>
    </row>
    <row r="15" spans="1:11">
      <c r="A15">
        <v>0.116666666667</v>
      </c>
      <c r="B15">
        <v>6.2246704101599999</v>
      </c>
      <c r="D15">
        <f t="shared" si="1"/>
        <v>7.9999999999799991</v>
      </c>
      <c r="E15">
        <f t="shared" si="2"/>
        <v>4.384765625</v>
      </c>
      <c r="F15">
        <f t="shared" si="3"/>
        <v>4.4846423763829417</v>
      </c>
      <c r="G15">
        <f t="shared" si="4"/>
        <v>9.97536546680995E-3</v>
      </c>
    </row>
    <row r="16" spans="1:11">
      <c r="A16">
        <v>0.13333333333299999</v>
      </c>
      <c r="B16">
        <v>6.2213134765599998</v>
      </c>
      <c r="D16">
        <f t="shared" si="1"/>
        <v>9</v>
      </c>
      <c r="E16">
        <f t="shared" si="2"/>
        <v>4.3444824218799996</v>
      </c>
      <c r="F16">
        <f t="shared" si="3"/>
        <v>4.4563685364917189</v>
      </c>
      <c r="G16">
        <f t="shared" si="4"/>
        <v>1.2518502642906805E-2</v>
      </c>
    </row>
    <row r="17" spans="1:7">
      <c r="A17">
        <v>0.15</v>
      </c>
      <c r="B17">
        <v>6.2271118164099999</v>
      </c>
      <c r="D17">
        <f t="shared" si="1"/>
        <v>10.00000000002</v>
      </c>
      <c r="E17">
        <f t="shared" si="2"/>
        <v>4.3081665039099999</v>
      </c>
      <c r="F17">
        <f t="shared" si="3"/>
        <v>4.4286296155988367</v>
      </c>
      <c r="G17">
        <f t="shared" si="4"/>
        <v>1.4511361277757177E-2</v>
      </c>
    </row>
    <row r="18" spans="1:7">
      <c r="A18">
        <v>0.166666666667</v>
      </c>
      <c r="B18">
        <v>4.95849609375</v>
      </c>
      <c r="D18">
        <f t="shared" si="1"/>
        <v>10.999999999980002</v>
      </c>
      <c r="E18">
        <f t="shared" si="2"/>
        <v>4.2779541015599998</v>
      </c>
      <c r="F18">
        <f t="shared" si="3"/>
        <v>4.4014154934556782</v>
      </c>
      <c r="G18">
        <f t="shared" si="4"/>
        <v>1.5242715288818284E-2</v>
      </c>
    </row>
    <row r="19" spans="1:7">
      <c r="A19">
        <v>0.183333333333</v>
      </c>
      <c r="B19">
        <v>4.7970581054699997</v>
      </c>
      <c r="D19">
        <f t="shared" si="1"/>
        <v>11.999999999999998</v>
      </c>
      <c r="E19">
        <f t="shared" si="2"/>
        <v>4.2446899414099999</v>
      </c>
      <c r="F19">
        <f t="shared" si="3"/>
        <v>4.3747162412759852</v>
      </c>
      <c r="G19">
        <f t="shared" si="4"/>
        <v>1.6906838656839143E-2</v>
      </c>
    </row>
    <row r="20" spans="1:7">
      <c r="A20">
        <v>0.2</v>
      </c>
      <c r="B20">
        <v>4.6853637695300003</v>
      </c>
      <c r="D20">
        <f t="shared" si="1"/>
        <v>13.00000000002</v>
      </c>
      <c r="E20">
        <f t="shared" si="2"/>
        <v>4.2175292968799996</v>
      </c>
      <c r="F20">
        <f t="shared" si="3"/>
        <v>4.3485221181232427</v>
      </c>
      <c r="G20">
        <f t="shared" si="4"/>
        <v>1.7159119217264263E-2</v>
      </c>
    </row>
    <row r="21" spans="1:7">
      <c r="A21">
        <v>0.21666666666699999</v>
      </c>
      <c r="B21">
        <v>4.6029663085900001</v>
      </c>
      <c r="D21">
        <f t="shared" si="1"/>
        <v>13.999999999980002</v>
      </c>
      <c r="E21">
        <f t="shared" si="2"/>
        <v>4.1915893554699997</v>
      </c>
      <c r="F21">
        <f t="shared" si="3"/>
        <v>4.3228235673517679</v>
      </c>
      <c r="G21">
        <f t="shared" si="4"/>
        <v>1.7222418368228829E-2</v>
      </c>
    </row>
    <row r="22" spans="1:7">
      <c r="A22">
        <v>0.23333333333299999</v>
      </c>
      <c r="B22">
        <v>4.5370483398400001</v>
      </c>
      <c r="D22">
        <f t="shared" si="1"/>
        <v>15</v>
      </c>
      <c r="E22">
        <f t="shared" si="2"/>
        <v>4.1644287109400002</v>
      </c>
      <c r="F22">
        <f t="shared" si="3"/>
        <v>4.2976112131155775</v>
      </c>
      <c r="G22">
        <f t="shared" si="4"/>
        <v>1.7737578885747639E-2</v>
      </c>
    </row>
    <row r="23" spans="1:7">
      <c r="A23">
        <v>0.25</v>
      </c>
      <c r="B23">
        <v>4.4778442382800003</v>
      </c>
      <c r="D23">
        <f t="shared" si="1"/>
        <v>16.000000000020002</v>
      </c>
      <c r="E23">
        <f t="shared" si="2"/>
        <v>4.1409301757800003</v>
      </c>
      <c r="F23">
        <f t="shared" si="3"/>
        <v>4.2728758569569631</v>
      </c>
      <c r="G23">
        <f t="shared" si="4"/>
        <v>1.7409662781252718E-2</v>
      </c>
    </row>
    <row r="24" spans="1:7">
      <c r="A24">
        <v>0.26666666666700001</v>
      </c>
      <c r="B24">
        <v>4.4281005859400002</v>
      </c>
      <c r="D24">
        <f t="shared" si="1"/>
        <v>16.999999999980002</v>
      </c>
      <c r="E24">
        <f t="shared" si="2"/>
        <v>4.1195678710900001</v>
      </c>
      <c r="F24">
        <f t="shared" si="3"/>
        <v>4.2486084744457804</v>
      </c>
      <c r="G24">
        <f t="shared" si="4"/>
        <v>1.6651477314423811E-2</v>
      </c>
    </row>
    <row r="25" spans="1:7">
      <c r="A25">
        <v>0.28333333333299998</v>
      </c>
      <c r="B25">
        <v>4.384765625</v>
      </c>
      <c r="D25">
        <f t="shared" si="1"/>
        <v>18.000000000000004</v>
      </c>
      <c r="E25">
        <f t="shared" si="2"/>
        <v>4.0982055664099999</v>
      </c>
      <c r="F25">
        <f t="shared" si="3"/>
        <v>4.2248002118827319</v>
      </c>
      <c r="G25">
        <f t="shared" si="4"/>
        <v>1.602620426236671E-2</v>
      </c>
    </row>
    <row r="26" spans="1:7">
      <c r="A26">
        <v>0.3</v>
      </c>
      <c r="B26">
        <v>4.3444824218799996</v>
      </c>
      <c r="D26">
        <f t="shared" si="1"/>
        <v>19.000000000020002</v>
      </c>
      <c r="E26">
        <f t="shared" si="2"/>
        <v>4.0759277343799996</v>
      </c>
      <c r="F26">
        <f t="shared" si="3"/>
        <v>4.2014423830779384</v>
      </c>
      <c r="G26">
        <f t="shared" si="4"/>
        <v>1.5753927037766995E-2</v>
      </c>
    </row>
    <row r="27" spans="1:7">
      <c r="A27">
        <v>0.316666666667</v>
      </c>
      <c r="B27">
        <v>4.3081665039099999</v>
      </c>
      <c r="D27">
        <f t="shared" si="1"/>
        <v>19.999999999979998</v>
      </c>
      <c r="E27">
        <f t="shared" si="2"/>
        <v>4.0570068359400002</v>
      </c>
      <c r="F27">
        <f t="shared" si="3"/>
        <v>4.178526466177372</v>
      </c>
      <c r="G27">
        <f t="shared" si="4"/>
        <v>1.4767020533027562E-2</v>
      </c>
    </row>
    <row r="28" spans="1:7">
      <c r="A28">
        <v>0.33333333333300003</v>
      </c>
      <c r="B28">
        <v>4.2779541015599998</v>
      </c>
      <c r="D28">
        <f t="shared" si="1"/>
        <v>21</v>
      </c>
      <c r="E28">
        <f t="shared" si="2"/>
        <v>4.0362548828099998</v>
      </c>
      <c r="F28">
        <f t="shared" si="3"/>
        <v>4.1560441005497557</v>
      </c>
      <c r="G28">
        <f t="shared" si="4"/>
        <v>1.4349456686702657E-2</v>
      </c>
    </row>
    <row r="29" spans="1:7">
      <c r="A29">
        <v>0.35</v>
      </c>
      <c r="B29">
        <v>4.2446899414099999</v>
      </c>
      <c r="D29">
        <f t="shared" si="1"/>
        <v>22.000000000019998</v>
      </c>
      <c r="E29">
        <f t="shared" si="2"/>
        <v>4.0188598632800003</v>
      </c>
      <c r="F29">
        <f t="shared" si="3"/>
        <v>4.1339870837445183</v>
      </c>
      <c r="G29">
        <f t="shared" si="4"/>
        <v>1.3254276891885722E-2</v>
      </c>
    </row>
    <row r="30" spans="1:7">
      <c r="A30">
        <v>0.36666666666699999</v>
      </c>
      <c r="B30">
        <v>4.2175292968799996</v>
      </c>
      <c r="D30">
        <f t="shared" si="1"/>
        <v>22.999999999980002</v>
      </c>
      <c r="E30">
        <f t="shared" si="2"/>
        <v>4.00146484375</v>
      </c>
      <c r="F30">
        <f t="shared" si="3"/>
        <v>4.1123473684949801</v>
      </c>
      <c r="G30">
        <f t="shared" si="4"/>
        <v>1.2294934293821115E-2</v>
      </c>
    </row>
    <row r="31" spans="1:7">
      <c r="A31">
        <v>0.38333333333300001</v>
      </c>
      <c r="B31">
        <v>4.1915893554699997</v>
      </c>
      <c r="D31">
        <f t="shared" si="1"/>
        <v>24</v>
      </c>
      <c r="E31">
        <f t="shared" si="2"/>
        <v>3.984375</v>
      </c>
      <c r="F31">
        <f t="shared" si="3"/>
        <v>4.0911170597786128</v>
      </c>
      <c r="G31">
        <f t="shared" si="4"/>
        <v>1.1393867325780958E-2</v>
      </c>
    </row>
    <row r="32" spans="1:7">
      <c r="A32">
        <v>0.4</v>
      </c>
      <c r="B32">
        <v>4.1644287109400002</v>
      </c>
      <c r="D32">
        <f t="shared" si="1"/>
        <v>25.000000000020002</v>
      </c>
      <c r="E32">
        <f t="shared" si="2"/>
        <v>3.9669799804700001</v>
      </c>
      <c r="F32">
        <f t="shared" si="3"/>
        <v>4.0702884119444152</v>
      </c>
      <c r="G32">
        <f t="shared" si="4"/>
        <v>1.0672632013703909E-2</v>
      </c>
    </row>
    <row r="33" spans="1:7">
      <c r="A33">
        <v>0.41666666666699997</v>
      </c>
      <c r="B33">
        <v>4.1409301757800003</v>
      </c>
      <c r="D33">
        <f t="shared" si="1"/>
        <v>25.999999999979998</v>
      </c>
      <c r="E33">
        <f t="shared" si="2"/>
        <v>3.9508056640600002</v>
      </c>
      <c r="F33">
        <f t="shared" si="3"/>
        <v>4.0498538258829893</v>
      </c>
      <c r="G33">
        <f t="shared" si="4"/>
        <v>9.8105383605130228E-3</v>
      </c>
    </row>
    <row r="34" spans="1:7">
      <c r="A34">
        <v>0.433333333333</v>
      </c>
      <c r="B34">
        <v>4.1195678710900001</v>
      </c>
      <c r="D34">
        <f t="shared" si="1"/>
        <v>26.999999999999996</v>
      </c>
      <c r="E34">
        <f t="shared" si="2"/>
        <v>3.9358520507799999</v>
      </c>
      <c r="F34">
        <f t="shared" si="3"/>
        <v>4.0298058462505164</v>
      </c>
      <c r="G34">
        <f t="shared" si="4"/>
        <v>8.8273156833156511E-3</v>
      </c>
    </row>
    <row r="35" spans="1:7">
      <c r="A35">
        <v>0.45</v>
      </c>
      <c r="B35">
        <v>4.0982055664099999</v>
      </c>
      <c r="D35">
        <f t="shared" si="1"/>
        <v>28.000000000019998</v>
      </c>
      <c r="E35">
        <f t="shared" si="2"/>
        <v>3.9190673828100002</v>
      </c>
      <c r="F35">
        <f t="shared" si="3"/>
        <v>4.0101371587561134</v>
      </c>
      <c r="G35">
        <f t="shared" si="4"/>
        <v>8.2937040908752594E-3</v>
      </c>
    </row>
    <row r="36" spans="1:7">
      <c r="A36">
        <v>0.46666666666700002</v>
      </c>
      <c r="B36">
        <v>4.0759277343799996</v>
      </c>
      <c r="D36">
        <f t="shared" si="1"/>
        <v>28.999999999979998</v>
      </c>
      <c r="E36">
        <f t="shared" si="2"/>
        <v>3.9035034179700001</v>
      </c>
      <c r="F36">
        <f t="shared" si="3"/>
        <v>3.990840587489505</v>
      </c>
      <c r="G36">
        <f t="shared" si="4"/>
        <v>7.6277811796787312E-3</v>
      </c>
    </row>
    <row r="37" spans="1:7">
      <c r="A37">
        <v>0.48333333333299999</v>
      </c>
      <c r="B37">
        <v>4.0570068359400002</v>
      </c>
      <c r="D37">
        <f t="shared" si="1"/>
        <v>30</v>
      </c>
      <c r="E37">
        <f t="shared" si="2"/>
        <v>3.88916015625</v>
      </c>
      <c r="F37">
        <f t="shared" si="3"/>
        <v>3.9719090922996036</v>
      </c>
      <c r="G37">
        <f t="shared" si="4"/>
        <v>6.8473864173413945E-3</v>
      </c>
    </row>
    <row r="38" spans="1:7">
      <c r="A38">
        <v>0.5</v>
      </c>
      <c r="B38">
        <v>4.0362548828099998</v>
      </c>
      <c r="D38">
        <f t="shared" si="1"/>
        <v>31.000000000020002</v>
      </c>
      <c r="E38">
        <f t="shared" si="2"/>
        <v>3.8729858398400001</v>
      </c>
      <c r="F38">
        <f t="shared" si="3"/>
        <v>3.9533357662329278</v>
      </c>
      <c r="G38">
        <f t="shared" si="4"/>
        <v>6.4561106713489002E-3</v>
      </c>
    </row>
    <row r="39" spans="1:7">
      <c r="A39">
        <v>0.51666666666700001</v>
      </c>
      <c r="B39">
        <v>4.0188598632800003</v>
      </c>
      <c r="D39">
        <f t="shared" si="1"/>
        <v>31.999999999979995</v>
      </c>
      <c r="E39">
        <f t="shared" si="2"/>
        <v>3.8604736328100002</v>
      </c>
      <c r="F39">
        <f t="shared" si="3"/>
        <v>3.935113833010107</v>
      </c>
      <c r="G39">
        <f t="shared" si="4"/>
        <v>5.5711594859120164E-3</v>
      </c>
    </row>
    <row r="40" spans="1:7">
      <c r="A40">
        <v>0.53333333333300004</v>
      </c>
      <c r="B40">
        <v>4.00146484375</v>
      </c>
      <c r="D40">
        <f t="shared" si="1"/>
        <v>32.999999999999993</v>
      </c>
      <c r="E40">
        <f t="shared" si="2"/>
        <v>3.84643554688</v>
      </c>
      <c r="F40">
        <f t="shared" si="3"/>
        <v>3.9172366445504405</v>
      </c>
      <c r="G40">
        <f t="shared" si="4"/>
        <v>5.0127954313392573E-3</v>
      </c>
    </row>
    <row r="41" spans="1:7">
      <c r="A41">
        <v>0.55000000000000004</v>
      </c>
      <c r="B41">
        <v>3.984375</v>
      </c>
      <c r="D41">
        <f t="shared" si="1"/>
        <v>34.000000000019995</v>
      </c>
      <c r="E41">
        <f t="shared" si="2"/>
        <v>3.8336181640600002</v>
      </c>
      <c r="F41">
        <f t="shared" si="3"/>
        <v>3.8996976785529784</v>
      </c>
      <c r="G41">
        <f t="shared" si="4"/>
        <v>4.3665022356277183E-3</v>
      </c>
    </row>
    <row r="42" spans="1:7">
      <c r="A42">
        <v>0.56666666666700005</v>
      </c>
      <c r="B42">
        <v>3.9669799804700001</v>
      </c>
      <c r="D42">
        <f t="shared" si="1"/>
        <v>34.999999999979998</v>
      </c>
      <c r="E42">
        <f t="shared" si="2"/>
        <v>3.8198852539099999</v>
      </c>
      <c r="F42">
        <f t="shared" si="3"/>
        <v>3.8824905361135587</v>
      </c>
      <c r="G42">
        <f t="shared" si="4"/>
        <v>3.9194213597872314E-3</v>
      </c>
    </row>
    <row r="43" spans="1:7">
      <c r="A43">
        <v>0.58333333333299997</v>
      </c>
      <c r="B43">
        <v>3.9508056640600002</v>
      </c>
      <c r="D43">
        <f t="shared" si="1"/>
        <v>36</v>
      </c>
      <c r="E43">
        <f t="shared" si="2"/>
        <v>3.8088989257799999</v>
      </c>
      <c r="F43">
        <f t="shared" si="3"/>
        <v>3.8656089393872253</v>
      </c>
      <c r="G43">
        <f t="shared" si="4"/>
        <v>3.2160256433316882E-3</v>
      </c>
    </row>
    <row r="44" spans="1:7">
      <c r="A44">
        <v>0.6</v>
      </c>
      <c r="B44">
        <v>3.9358520507799999</v>
      </c>
      <c r="D44">
        <f t="shared" si="1"/>
        <v>37.000000000020002</v>
      </c>
      <c r="E44">
        <f t="shared" si="2"/>
        <v>3.7939453125</v>
      </c>
      <c r="F44">
        <f t="shared" si="3"/>
        <v>3.8490467293040216</v>
      </c>
      <c r="G44">
        <f t="shared" si="4"/>
        <v>3.0361661338105124E-3</v>
      </c>
    </row>
    <row r="45" spans="1:7">
      <c r="A45">
        <v>0.61666666666699999</v>
      </c>
      <c r="B45">
        <v>3.9190673828100002</v>
      </c>
      <c r="D45">
        <f t="shared" si="1"/>
        <v>37.999999999979998</v>
      </c>
      <c r="E45">
        <f t="shared" si="2"/>
        <v>3.78295898438</v>
      </c>
      <c r="F45">
        <f t="shared" si="3"/>
        <v>3.8327978633187336</v>
      </c>
      <c r="G45">
        <f t="shared" si="4"/>
        <v>2.4839138538697457E-3</v>
      </c>
    </row>
    <row r="46" spans="1:7">
      <c r="A46">
        <v>0.63333333333300001</v>
      </c>
      <c r="B46">
        <v>3.9035034179700001</v>
      </c>
      <c r="D46">
        <f t="shared" si="1"/>
        <v>39</v>
      </c>
      <c r="E46">
        <f t="shared" si="2"/>
        <v>3.7689208984399998</v>
      </c>
      <c r="F46">
        <f t="shared" si="3"/>
        <v>3.8168564132034919</v>
      </c>
      <c r="G46">
        <f t="shared" si="4"/>
        <v>2.2978135756409703E-3</v>
      </c>
    </row>
    <row r="47" spans="1:7">
      <c r="A47">
        <v>0.65</v>
      </c>
      <c r="B47">
        <v>3.88916015625</v>
      </c>
      <c r="D47">
        <f t="shared" si="1"/>
        <v>40.000000000020002</v>
      </c>
      <c r="E47">
        <f t="shared" si="2"/>
        <v>3.7576293945299999</v>
      </c>
      <c r="F47">
        <f t="shared" si="3"/>
        <v>3.8012165628907728</v>
      </c>
      <c r="G47">
        <f t="shared" si="4"/>
        <v>1.8998412457103639E-3</v>
      </c>
    </row>
    <row r="48" spans="1:7">
      <c r="A48">
        <v>0.66666666666700003</v>
      </c>
      <c r="B48">
        <v>3.8729858398400001</v>
      </c>
      <c r="D48">
        <f t="shared" si="1"/>
        <v>40.999999999979998</v>
      </c>
      <c r="E48">
        <f t="shared" si="2"/>
        <v>3.7466430664099999</v>
      </c>
      <c r="F48">
        <f t="shared" si="3"/>
        <v>3.7858726063484598</v>
      </c>
      <c r="G48">
        <f t="shared" si="4"/>
        <v>1.5389568037832205E-3</v>
      </c>
    </row>
    <row r="49" spans="1:7">
      <c r="A49">
        <v>0.68333333333299995</v>
      </c>
      <c r="B49">
        <v>3.8604736328100002</v>
      </c>
      <c r="D49">
        <f t="shared" si="1"/>
        <v>42</v>
      </c>
      <c r="E49">
        <f t="shared" si="2"/>
        <v>3.7356567382799999</v>
      </c>
      <c r="F49">
        <f t="shared" si="3"/>
        <v>3.7708189454953769</v>
      </c>
      <c r="G49">
        <f t="shared" si="4"/>
        <v>1.2363808162571099E-3</v>
      </c>
    </row>
    <row r="50" spans="1:7">
      <c r="A50">
        <v>0.7</v>
      </c>
      <c r="B50">
        <v>3.84643554688</v>
      </c>
      <c r="D50">
        <f t="shared" si="1"/>
        <v>43.000000000019995</v>
      </c>
      <c r="E50">
        <f t="shared" si="2"/>
        <v>3.7222290039099999</v>
      </c>
      <c r="F50">
        <f t="shared" si="3"/>
        <v>3.756050088164415</v>
      </c>
      <c r="G50">
        <f t="shared" si="4"/>
        <v>1.1438657401442451E-3</v>
      </c>
    </row>
    <row r="51" spans="1:7">
      <c r="A51">
        <v>0.71666666666699996</v>
      </c>
      <c r="B51">
        <v>3.8336181640600002</v>
      </c>
      <c r="D51">
        <f t="shared" si="1"/>
        <v>43.999999999979998</v>
      </c>
      <c r="E51">
        <f t="shared" si="2"/>
        <v>3.7109375</v>
      </c>
      <c r="F51">
        <f t="shared" si="3"/>
        <v>3.7415606460959303</v>
      </c>
      <c r="G51">
        <f t="shared" si="4"/>
        <v>9.3777707681269172E-4</v>
      </c>
    </row>
    <row r="52" spans="1:7">
      <c r="A52">
        <v>0.73333333333299999</v>
      </c>
      <c r="B52">
        <v>3.8198852539099999</v>
      </c>
      <c r="D52">
        <f t="shared" si="1"/>
        <v>45</v>
      </c>
      <c r="E52">
        <f t="shared" si="2"/>
        <v>3.7005615234399998</v>
      </c>
      <c r="F52">
        <f t="shared" si="3"/>
        <v>3.7273453329693678</v>
      </c>
      <c r="G52">
        <f t="shared" si="4"/>
        <v>7.1737245290546332E-4</v>
      </c>
    </row>
    <row r="53" spans="1:7">
      <c r="A53">
        <v>0.75</v>
      </c>
      <c r="B53">
        <v>3.8088989257799999</v>
      </c>
      <c r="D53">
        <f t="shared" si="1"/>
        <v>46.000000000020002</v>
      </c>
      <c r="E53">
        <f t="shared" si="2"/>
        <v>3.6895751953100002</v>
      </c>
      <c r="F53">
        <f t="shared" si="3"/>
        <v>3.7133989624798156</v>
      </c>
      <c r="G53">
        <f t="shared" si="4"/>
        <v>5.6757188216157307E-4</v>
      </c>
    </row>
    <row r="54" spans="1:7">
      <c r="A54">
        <v>0.76666666666700001</v>
      </c>
      <c r="B54">
        <v>3.7939453125</v>
      </c>
      <c r="D54">
        <f t="shared" si="1"/>
        <v>46.999999999979998</v>
      </c>
      <c r="E54">
        <f t="shared" si="2"/>
        <v>3.67797851563</v>
      </c>
      <c r="F54">
        <f t="shared" si="3"/>
        <v>3.6997164464431593</v>
      </c>
      <c r="G54">
        <f t="shared" si="4"/>
        <v>4.7253763603770203E-4</v>
      </c>
    </row>
    <row r="55" spans="1:7">
      <c r="A55">
        <v>0.78333333333300004</v>
      </c>
      <c r="B55">
        <v>3.78295898438</v>
      </c>
      <c r="D55">
        <f t="shared" si="1"/>
        <v>47.999999999999993</v>
      </c>
      <c r="E55">
        <f t="shared" si="2"/>
        <v>3.66821289063</v>
      </c>
      <c r="F55">
        <f t="shared" si="3"/>
        <v>3.6862927929373184</v>
      </c>
      <c r="G55">
        <f t="shared" si="4"/>
        <v>3.2688286744217627E-4</v>
      </c>
    </row>
    <row r="56" spans="1:7">
      <c r="A56">
        <v>0.8</v>
      </c>
      <c r="B56">
        <v>3.7689208984399998</v>
      </c>
      <c r="D56">
        <f t="shared" si="1"/>
        <v>49.000000000019995</v>
      </c>
      <c r="E56">
        <f t="shared" si="2"/>
        <v>3.6590576171899998</v>
      </c>
      <c r="F56">
        <f t="shared" si="3"/>
        <v>3.6731231044859252</v>
      </c>
      <c r="G56">
        <f t="shared" si="4"/>
        <v>1.9783793287183834E-4</v>
      </c>
    </row>
    <row r="57" spans="1:7">
      <c r="A57">
        <v>0.81666666666700005</v>
      </c>
      <c r="B57">
        <v>3.7576293945299999</v>
      </c>
      <c r="D57">
        <f t="shared" si="1"/>
        <v>49.999999999979998</v>
      </c>
      <c r="E57">
        <f t="shared" si="2"/>
        <v>3.6480712890600002</v>
      </c>
      <c r="F57">
        <f t="shared" si="3"/>
        <v>3.6602025762689991</v>
      </c>
      <c r="G57">
        <f t="shared" si="4"/>
        <v>1.471681293472208E-4</v>
      </c>
    </row>
    <row r="58" spans="1:7">
      <c r="A58">
        <v>0.83333333333299997</v>
      </c>
      <c r="B58">
        <v>3.7466430664099999</v>
      </c>
      <c r="D58">
        <f t="shared" si="1"/>
        <v>51</v>
      </c>
      <c r="E58">
        <f t="shared" si="2"/>
        <v>3.6386108398400001</v>
      </c>
      <c r="F58">
        <f t="shared" si="3"/>
        <v>3.6475264943677033</v>
      </c>
      <c r="G58">
        <f t="shared" si="4"/>
        <v>7.9488895657353753E-5</v>
      </c>
    </row>
    <row r="59" spans="1:7">
      <c r="A59">
        <v>0.85</v>
      </c>
      <c r="B59">
        <v>3.7356567382799999</v>
      </c>
      <c r="D59">
        <f t="shared" si="1"/>
        <v>52.000000000199996</v>
      </c>
      <c r="E59">
        <f t="shared" si="2"/>
        <v>3.6288452148400001</v>
      </c>
      <c r="F59">
        <f t="shared" si="3"/>
        <v>3.6350902340469542</v>
      </c>
      <c r="G59">
        <f t="shared" si="4"/>
        <v>3.900026489522541E-5</v>
      </c>
    </row>
    <row r="60" spans="1:7">
      <c r="A60">
        <v>0.86666666666699999</v>
      </c>
      <c r="B60">
        <v>3.7222290039099999</v>
      </c>
      <c r="D60">
        <f t="shared" si="1"/>
        <v>52.999999999800004</v>
      </c>
      <c r="E60">
        <f t="shared" si="2"/>
        <v>3.6175537109399998</v>
      </c>
      <c r="F60">
        <f t="shared" si="3"/>
        <v>3.6228892580790082</v>
      </c>
      <c r="G60">
        <f t="shared" si="4"/>
        <v>2.8468063272580849E-5</v>
      </c>
    </row>
    <row r="61" spans="1:7">
      <c r="A61">
        <v>0.88333333333300001</v>
      </c>
      <c r="B61">
        <v>3.7109375</v>
      </c>
      <c r="D61">
        <f t="shared" si="1"/>
        <v>54</v>
      </c>
      <c r="E61">
        <f t="shared" si="2"/>
        <v>3.60961914063</v>
      </c>
      <c r="F61">
        <f t="shared" si="3"/>
        <v>3.6109191150529201</v>
      </c>
      <c r="G61">
        <f t="shared" si="4"/>
        <v>1.6899335002463675E-6</v>
      </c>
    </row>
    <row r="62" spans="1:7">
      <c r="A62">
        <v>0.9</v>
      </c>
      <c r="B62">
        <v>3.7005615234399998</v>
      </c>
      <c r="D62">
        <f t="shared" si="1"/>
        <v>55.000000000199996</v>
      </c>
      <c r="E62">
        <f t="shared" si="2"/>
        <v>3.6004638671899998</v>
      </c>
      <c r="F62">
        <f t="shared" si="3"/>
        <v>3.5991754377967204</v>
      </c>
      <c r="G62">
        <f t="shared" si="4"/>
        <v>1.6600503014661511E-6</v>
      </c>
    </row>
    <row r="63" spans="1:7">
      <c r="A63">
        <v>0.91666666666700003</v>
      </c>
      <c r="B63">
        <v>3.6895751953100002</v>
      </c>
      <c r="D63">
        <f t="shared" si="1"/>
        <v>55.999999999799996</v>
      </c>
      <c r="E63">
        <f t="shared" si="2"/>
        <v>3.5906982421899998</v>
      </c>
      <c r="F63">
        <f t="shared" si="3"/>
        <v>3.5876539417615221</v>
      </c>
      <c r="G63">
        <f t="shared" si="4"/>
        <v>9.2677650988294924E-6</v>
      </c>
    </row>
    <row r="64" spans="1:7">
      <c r="A64">
        <v>0.93333333333299995</v>
      </c>
      <c r="B64">
        <v>3.67797851563</v>
      </c>
      <c r="D64">
        <f t="shared" si="1"/>
        <v>57.000000000000007</v>
      </c>
      <c r="E64">
        <f t="shared" si="2"/>
        <v>3.58154296875</v>
      </c>
      <c r="F64">
        <f t="shared" si="3"/>
        <v>3.5763504234382211</v>
      </c>
      <c r="G64">
        <f t="shared" si="4"/>
        <v>2.6962526814877333E-5</v>
      </c>
    </row>
    <row r="65" spans="1:7">
      <c r="A65">
        <v>0.95</v>
      </c>
      <c r="B65">
        <v>3.66821289063</v>
      </c>
      <c r="D65">
        <f t="shared" si="1"/>
        <v>58.000000000200004</v>
      </c>
      <c r="E65">
        <f t="shared" si="2"/>
        <v>3.5726928710900001</v>
      </c>
      <c r="F65">
        <f t="shared" si="3"/>
        <v>3.5652607588653682</v>
      </c>
      <c r="G65">
        <f t="shared" si="4"/>
        <v>5.5236292119523149E-5</v>
      </c>
    </row>
    <row r="66" spans="1:7">
      <c r="A66">
        <v>0.96666666666699996</v>
      </c>
      <c r="B66">
        <v>3.6590576171899998</v>
      </c>
      <c r="D66">
        <f t="shared" si="1"/>
        <v>58.999999999799996</v>
      </c>
      <c r="E66">
        <f t="shared" si="2"/>
        <v>3.5647583007799999</v>
      </c>
      <c r="F66">
        <f t="shared" si="3"/>
        <v>3.5543809021032668</v>
      </c>
      <c r="G66">
        <f t="shared" si="4"/>
        <v>1.0769040329586066E-4</v>
      </c>
    </row>
    <row r="67" spans="1:7">
      <c r="A67">
        <v>0.98333333333299999</v>
      </c>
      <c r="B67">
        <v>3.6480712890600002</v>
      </c>
      <c r="D67">
        <f t="shared" si="1"/>
        <v>59.999999999999993</v>
      </c>
      <c r="E67">
        <f t="shared" si="2"/>
        <v>3.5556030273400001</v>
      </c>
      <c r="F67">
        <f t="shared" si="3"/>
        <v>3.5437068837388463</v>
      </c>
      <c r="G67">
        <f t="shared" si="4"/>
        <v>1.4151823257927163E-4</v>
      </c>
    </row>
    <row r="68" spans="1:7">
      <c r="A68">
        <v>1</v>
      </c>
      <c r="B68">
        <v>3.6386108398400001</v>
      </c>
      <c r="D68">
        <f t="shared" si="1"/>
        <v>61.000000000200011</v>
      </c>
      <c r="E68">
        <f t="shared" si="2"/>
        <v>3.5479736328100002</v>
      </c>
      <c r="F68">
        <f t="shared" si="3"/>
        <v>3.533234809476633</v>
      </c>
      <c r="G68">
        <f t="shared" si="4"/>
        <v>2.1723291325220881E-4</v>
      </c>
    </row>
    <row r="69" spans="1:7">
      <c r="A69">
        <v>1.0166666666699999</v>
      </c>
      <c r="B69">
        <v>3.6288452148400001</v>
      </c>
      <c r="D69">
        <f t="shared" si="1"/>
        <v>61.999999999800004</v>
      </c>
      <c r="E69">
        <f t="shared" si="2"/>
        <v>3.5400390625</v>
      </c>
      <c r="F69">
        <f t="shared" si="3"/>
        <v>3.522960858697826</v>
      </c>
      <c r="G69">
        <f t="shared" si="4"/>
        <v>2.9166504510858883E-4</v>
      </c>
    </row>
    <row r="70" spans="1:7">
      <c r="A70">
        <v>1.0333333333300001</v>
      </c>
      <c r="B70">
        <v>3.6175537109399998</v>
      </c>
      <c r="D70">
        <f t="shared" si="1"/>
        <v>63</v>
      </c>
      <c r="E70">
        <f t="shared" si="2"/>
        <v>3.5305786132799999</v>
      </c>
      <c r="F70">
        <f t="shared" si="3"/>
        <v>3.5128812830484355</v>
      </c>
      <c r="G70">
        <f t="shared" si="4"/>
        <v>3.1319549732504291E-4</v>
      </c>
    </row>
    <row r="71" spans="1:7">
      <c r="A71">
        <v>1.05</v>
      </c>
      <c r="B71">
        <v>3.60961914063</v>
      </c>
      <c r="D71">
        <f t="shared" si="1"/>
        <v>64.000000000200004</v>
      </c>
      <c r="E71">
        <f t="shared" si="2"/>
        <v>3.5226440429700001</v>
      </c>
      <c r="F71">
        <f t="shared" si="3"/>
        <v>3.5029924051087225</v>
      </c>
      <c r="G71">
        <f t="shared" si="4"/>
        <v>3.8618687063080162E-4</v>
      </c>
    </row>
    <row r="72" spans="1:7">
      <c r="A72">
        <v>1.06666666667</v>
      </c>
      <c r="B72">
        <v>3.6004638671899998</v>
      </c>
      <c r="D72">
        <f t="shared" ref="D72:D135" si="5">(A82-$A$17)*60</f>
        <v>64.999999999800011</v>
      </c>
      <c r="E72">
        <f t="shared" ref="E72:E135" si="6">B82</f>
        <v>3.5140991210900001</v>
      </c>
      <c r="F72">
        <f t="shared" ref="F72:F135" si="7">$J$9*EXP(-$J$10*D72)+$J$11</f>
        <v>3.4932906170325202</v>
      </c>
      <c r="G72">
        <f t="shared" ref="G72:G135" si="8">(E72-F72)^2</f>
        <v>4.3299384111015809E-4</v>
      </c>
    </row>
    <row r="73" spans="1:7">
      <c r="A73">
        <v>1.0833333333299999</v>
      </c>
      <c r="B73">
        <v>3.5906982421899998</v>
      </c>
      <c r="D73">
        <f t="shared" si="5"/>
        <v>66</v>
      </c>
      <c r="E73">
        <f t="shared" si="6"/>
        <v>3.5076904296899998</v>
      </c>
      <c r="F73">
        <f t="shared" si="7"/>
        <v>3.4837723792140016</v>
      </c>
      <c r="G73">
        <f t="shared" si="8"/>
        <v>5.7207313857239551E-4</v>
      </c>
    </row>
    <row r="74" spans="1:7">
      <c r="A74">
        <v>1.1000000000000001</v>
      </c>
      <c r="B74">
        <v>3.58154296875</v>
      </c>
      <c r="D74">
        <f t="shared" si="5"/>
        <v>67.000000000200004</v>
      </c>
      <c r="E74">
        <f t="shared" si="6"/>
        <v>3.4979248046899998</v>
      </c>
      <c r="F74">
        <f t="shared" si="7"/>
        <v>3.4744342190312181</v>
      </c>
      <c r="G74">
        <f t="shared" si="8"/>
        <v>5.5180761459256062E-4</v>
      </c>
    </row>
    <row r="75" spans="1:7">
      <c r="A75">
        <v>1.11666666667</v>
      </c>
      <c r="B75">
        <v>3.5726928710900001</v>
      </c>
      <c r="D75">
        <f t="shared" si="5"/>
        <v>67.999999999800011</v>
      </c>
      <c r="E75">
        <f t="shared" si="6"/>
        <v>3.4915161132799999</v>
      </c>
      <c r="F75">
        <f t="shared" si="7"/>
        <v>3.4652727295611983</v>
      </c>
      <c r="G75">
        <f t="shared" si="8"/>
        <v>6.8871518901226288E-4</v>
      </c>
    </row>
    <row r="76" spans="1:7">
      <c r="A76">
        <v>1.13333333333</v>
      </c>
      <c r="B76">
        <v>3.5647583007799999</v>
      </c>
      <c r="D76">
        <f t="shared" si="5"/>
        <v>69.000000000000014</v>
      </c>
      <c r="E76">
        <f t="shared" si="6"/>
        <v>3.4829711914099999</v>
      </c>
      <c r="F76">
        <f t="shared" si="7"/>
        <v>3.4562845683209629</v>
      </c>
      <c r="G76">
        <f t="shared" si="8"/>
        <v>7.1217585189632378E-4</v>
      </c>
    </row>
    <row r="77" spans="1:7">
      <c r="A77">
        <v>1.1499999999999999</v>
      </c>
      <c r="B77">
        <v>3.5556030273400001</v>
      </c>
      <c r="D77">
        <f t="shared" si="5"/>
        <v>70.000000000200004</v>
      </c>
      <c r="E77">
        <f t="shared" si="6"/>
        <v>3.4771728515600002</v>
      </c>
      <c r="F77">
        <f t="shared" si="7"/>
        <v>3.4474664560810364</v>
      </c>
      <c r="G77">
        <f t="shared" si="8"/>
        <v>8.8246993235260147E-4</v>
      </c>
    </row>
    <row r="78" spans="1:7">
      <c r="A78">
        <v>1.1666666666700001</v>
      </c>
      <c r="B78">
        <v>3.5479736328100002</v>
      </c>
      <c r="D78">
        <f t="shared" si="5"/>
        <v>70.999999999799996</v>
      </c>
      <c r="E78">
        <f t="shared" si="6"/>
        <v>3.4701538085900001</v>
      </c>
      <c r="F78">
        <f t="shared" si="7"/>
        <v>3.4388151756521057</v>
      </c>
      <c r="G78">
        <f t="shared" si="8"/>
        <v>9.8210991441608007E-4</v>
      </c>
    </row>
    <row r="79" spans="1:7">
      <c r="A79">
        <v>1.18333333333</v>
      </c>
      <c r="B79">
        <v>3.5400390625</v>
      </c>
      <c r="D79">
        <f t="shared" si="5"/>
        <v>72.000000000000014</v>
      </c>
      <c r="E79">
        <f t="shared" si="6"/>
        <v>3.4616088867200001</v>
      </c>
      <c r="F79">
        <f t="shared" si="7"/>
        <v>3.4303275706961447</v>
      </c>
      <c r="G79">
        <f t="shared" si="8"/>
        <v>9.7852073218431391E-4</v>
      </c>
    </row>
    <row r="80" spans="1:7">
      <c r="A80">
        <v>1.2</v>
      </c>
      <c r="B80">
        <v>3.5305786132799999</v>
      </c>
      <c r="D80">
        <f t="shared" si="5"/>
        <v>73.000000000200004</v>
      </c>
      <c r="E80">
        <f t="shared" si="6"/>
        <v>3.4564208984399998</v>
      </c>
      <c r="F80">
        <f t="shared" si="7"/>
        <v>3.4220005446060058</v>
      </c>
      <c r="G80">
        <f t="shared" si="8"/>
        <v>1.1847607580573454E-3</v>
      </c>
    </row>
    <row r="81" spans="1:7">
      <c r="A81">
        <v>1.2166666666699999</v>
      </c>
      <c r="B81">
        <v>3.5226440429700001</v>
      </c>
      <c r="D81">
        <f t="shared" si="5"/>
        <v>73.999999999799996</v>
      </c>
      <c r="E81">
        <f t="shared" si="6"/>
        <v>3.4469604492200001</v>
      </c>
      <c r="F81">
        <f t="shared" si="7"/>
        <v>3.4138310593596461</v>
      </c>
      <c r="G81">
        <f t="shared" si="8"/>
        <v>1.097556472519324E-3</v>
      </c>
    </row>
    <row r="82" spans="1:7">
      <c r="A82">
        <v>1.2333333333300001</v>
      </c>
      <c r="B82">
        <v>3.5140991210900001</v>
      </c>
      <c r="D82">
        <f t="shared" si="5"/>
        <v>75</v>
      </c>
      <c r="E82">
        <f t="shared" si="6"/>
        <v>3.4408569335900001</v>
      </c>
      <c r="F82">
        <f t="shared" si="7"/>
        <v>3.4058161343974671</v>
      </c>
      <c r="G82">
        <f t="shared" si="8"/>
        <v>1.2278576080514214E-3</v>
      </c>
    </row>
    <row r="83" spans="1:7">
      <c r="A83">
        <v>1.25</v>
      </c>
      <c r="B83">
        <v>3.5076904296899998</v>
      </c>
      <c r="D83">
        <f t="shared" si="5"/>
        <v>76.000000000200004</v>
      </c>
      <c r="E83">
        <f t="shared" si="6"/>
        <v>3.4332275390600002</v>
      </c>
      <c r="F83">
        <f t="shared" si="7"/>
        <v>3.3979528455642964</v>
      </c>
      <c r="G83">
        <f t="shared" si="8"/>
        <v>1.2443040012158465E-3</v>
      </c>
    </row>
    <row r="84" spans="1:7">
      <c r="A84">
        <v>1.2666666666699999</v>
      </c>
      <c r="B84">
        <v>3.4979248046899998</v>
      </c>
      <c r="D84">
        <f t="shared" si="5"/>
        <v>76.999999999800011</v>
      </c>
      <c r="E84">
        <f t="shared" si="6"/>
        <v>3.4262084960900001</v>
      </c>
      <c r="F84">
        <f t="shared" si="7"/>
        <v>3.3902383240274272</v>
      </c>
      <c r="G84">
        <f t="shared" si="8"/>
        <v>1.293853278211101E-3</v>
      </c>
    </row>
    <row r="85" spans="1:7">
      <c r="A85">
        <v>1.2833333333300001</v>
      </c>
      <c r="B85">
        <v>3.4915161132799999</v>
      </c>
      <c r="D85">
        <f t="shared" si="5"/>
        <v>78</v>
      </c>
      <c r="E85">
        <f t="shared" si="6"/>
        <v>3.4201049804700001</v>
      </c>
      <c r="F85">
        <f t="shared" si="7"/>
        <v>3.3826697552164764</v>
      </c>
      <c r="G85">
        <f t="shared" si="8"/>
        <v>1.4013960897820599E-3</v>
      </c>
    </row>
    <row r="86" spans="1:7">
      <c r="A86">
        <v>1.3</v>
      </c>
      <c r="B86">
        <v>3.4829711914099999</v>
      </c>
      <c r="D86">
        <f t="shared" si="5"/>
        <v>79.000000000200004</v>
      </c>
      <c r="E86">
        <f t="shared" si="6"/>
        <v>3.41552734375</v>
      </c>
      <c r="F86">
        <f t="shared" si="7"/>
        <v>3.3752443778242895</v>
      </c>
      <c r="G86">
        <f t="shared" si="8"/>
        <v>1.6227173437719498E-3</v>
      </c>
    </row>
    <row r="87" spans="1:7">
      <c r="A87">
        <v>1.31666666667</v>
      </c>
      <c r="B87">
        <v>3.4771728515600002</v>
      </c>
      <c r="D87">
        <f t="shared" si="5"/>
        <v>79.999999999800011</v>
      </c>
      <c r="E87">
        <f t="shared" si="6"/>
        <v>3.4085083007799999</v>
      </c>
      <c r="F87">
        <f t="shared" si="7"/>
        <v>3.3679594827852366</v>
      </c>
      <c r="G87">
        <f t="shared" si="8"/>
        <v>1.6442066407724389E-3</v>
      </c>
    </row>
    <row r="88" spans="1:7">
      <c r="A88">
        <v>1.3333333333299999</v>
      </c>
      <c r="B88">
        <v>3.4701538085900001</v>
      </c>
      <c r="D88">
        <f t="shared" si="5"/>
        <v>81</v>
      </c>
      <c r="E88">
        <f t="shared" si="6"/>
        <v>3.4002685546899998</v>
      </c>
      <c r="F88">
        <f t="shared" si="7"/>
        <v>3.3608124122741074</v>
      </c>
      <c r="G88">
        <f t="shared" si="8"/>
        <v>1.5567871743431792E-3</v>
      </c>
    </row>
    <row r="89" spans="1:7">
      <c r="A89">
        <v>1.35</v>
      </c>
      <c r="B89">
        <v>3.4616088867200001</v>
      </c>
      <c r="D89">
        <f t="shared" si="5"/>
        <v>82.000000000200004</v>
      </c>
      <c r="E89">
        <f t="shared" si="6"/>
        <v>3.3950805664099999</v>
      </c>
      <c r="F89">
        <f t="shared" si="7"/>
        <v>3.3538005587626598</v>
      </c>
      <c r="G89">
        <f t="shared" si="8"/>
        <v>1.7040390313644554E-3</v>
      </c>
    </row>
    <row r="90" spans="1:7">
      <c r="A90">
        <v>1.36666666667</v>
      </c>
      <c r="B90">
        <v>3.4564208984399998</v>
      </c>
      <c r="D90">
        <f t="shared" si="5"/>
        <v>82.999999999800011</v>
      </c>
      <c r="E90">
        <f t="shared" si="6"/>
        <v>3.3889770507799999</v>
      </c>
      <c r="F90">
        <f t="shared" si="7"/>
        <v>3.3469213640548108</v>
      </c>
      <c r="G90">
        <f t="shared" si="8"/>
        <v>1.7686807859272477E-3</v>
      </c>
    </row>
    <row r="91" spans="1:7">
      <c r="A91">
        <v>1.38333333333</v>
      </c>
      <c r="B91">
        <v>3.4469604492200001</v>
      </c>
      <c r="D91">
        <f t="shared" si="5"/>
        <v>84.000000000000014</v>
      </c>
      <c r="E91">
        <f t="shared" si="6"/>
        <v>3.3831787109399998</v>
      </c>
      <c r="F91">
        <f t="shared" si="7"/>
        <v>3.3401723183412884</v>
      </c>
      <c r="G91">
        <f t="shared" si="8"/>
        <v>1.8495498043545004E-3</v>
      </c>
    </row>
    <row r="92" spans="1:7">
      <c r="A92">
        <v>1.4</v>
      </c>
      <c r="B92">
        <v>3.4408569335900001</v>
      </c>
      <c r="D92">
        <f t="shared" si="5"/>
        <v>85.000000000200004</v>
      </c>
      <c r="E92">
        <f t="shared" si="6"/>
        <v>3.37890625</v>
      </c>
      <c r="F92">
        <f t="shared" si="7"/>
        <v>3.3335509593087176</v>
      </c>
      <c r="G92">
        <f t="shared" si="8"/>
        <v>2.0571023936907292E-3</v>
      </c>
    </row>
    <row r="93" spans="1:7">
      <c r="A93">
        <v>1.4166666666700001</v>
      </c>
      <c r="B93">
        <v>3.4332275390600002</v>
      </c>
      <c r="D93">
        <f t="shared" si="5"/>
        <v>85.999999999799996</v>
      </c>
      <c r="E93">
        <f t="shared" si="6"/>
        <v>3.3724975585900001</v>
      </c>
      <c r="F93">
        <f t="shared" si="7"/>
        <v>3.3270548712285453</v>
      </c>
      <c r="G93">
        <f t="shared" si="8"/>
        <v>2.0650378346309282E-3</v>
      </c>
    </row>
    <row r="94" spans="1:7">
      <c r="A94">
        <v>1.43333333333</v>
      </c>
      <c r="B94">
        <v>3.4262084960900001</v>
      </c>
      <c r="D94">
        <f t="shared" si="5"/>
        <v>87.000000000000014</v>
      </c>
      <c r="E94">
        <f t="shared" si="6"/>
        <v>3.3642578125</v>
      </c>
      <c r="F94">
        <f t="shared" si="7"/>
        <v>3.3206816840643372</v>
      </c>
      <c r="G94">
        <f t="shared" si="8"/>
        <v>1.8988789694413827E-3</v>
      </c>
    </row>
    <row r="95" spans="1:7">
      <c r="A95">
        <v>1.45</v>
      </c>
      <c r="B95">
        <v>3.4201049804700001</v>
      </c>
      <c r="D95">
        <f t="shared" si="5"/>
        <v>88.000000000200004</v>
      </c>
      <c r="E95">
        <f t="shared" si="6"/>
        <v>3.3596801757799999</v>
      </c>
      <c r="F95">
        <f t="shared" si="7"/>
        <v>3.3144290726304804</v>
      </c>
      <c r="G95">
        <f t="shared" si="8"/>
        <v>2.0476623362484557E-3</v>
      </c>
    </row>
    <row r="96" spans="1:7">
      <c r="A96">
        <v>1.4666666666699999</v>
      </c>
      <c r="B96">
        <v>3.41552734375</v>
      </c>
      <c r="D96">
        <f t="shared" si="5"/>
        <v>88.999999999799996</v>
      </c>
      <c r="E96">
        <f t="shared" si="6"/>
        <v>3.3535766601599999</v>
      </c>
      <c r="F96">
        <f t="shared" si="7"/>
        <v>3.3082947557318461</v>
      </c>
      <c r="G96">
        <f t="shared" si="8"/>
        <v>2.0504508686404574E-3</v>
      </c>
    </row>
    <row r="97" spans="1:7">
      <c r="A97">
        <v>1.4833333333300001</v>
      </c>
      <c r="B97">
        <v>3.4085083007799999</v>
      </c>
      <c r="D97">
        <f t="shared" si="5"/>
        <v>90</v>
      </c>
      <c r="E97">
        <f t="shared" si="6"/>
        <v>3.34838867188</v>
      </c>
      <c r="F97">
        <f t="shared" si="7"/>
        <v>3.3022764953208004</v>
      </c>
      <c r="G97">
        <f t="shared" si="8"/>
        <v>2.1263328270268002E-3</v>
      </c>
    </row>
    <row r="98" spans="1:7">
      <c r="A98">
        <v>1.5</v>
      </c>
      <c r="B98">
        <v>3.4002685546899998</v>
      </c>
      <c r="D98">
        <f t="shared" si="5"/>
        <v>91.000000000200004</v>
      </c>
      <c r="E98">
        <f t="shared" si="6"/>
        <v>3.3419799804700001</v>
      </c>
      <c r="F98">
        <f t="shared" si="7"/>
        <v>3.2963720957027633</v>
      </c>
      <c r="G98">
        <f t="shared" si="8"/>
        <v>2.0800791529415469E-3</v>
      </c>
    </row>
    <row r="99" spans="1:7">
      <c r="A99">
        <v>1.5166666666699999</v>
      </c>
      <c r="B99">
        <v>3.3950805664099999</v>
      </c>
      <c r="D99">
        <f t="shared" si="5"/>
        <v>91.999999999800011</v>
      </c>
      <c r="E99">
        <f t="shared" si="6"/>
        <v>3.3380126953100002</v>
      </c>
      <c r="F99">
        <f t="shared" si="7"/>
        <v>3.2905794027237798</v>
      </c>
      <c r="G99">
        <f t="shared" si="8"/>
        <v>2.2499172455699933E-3</v>
      </c>
    </row>
    <row r="100" spans="1:7">
      <c r="A100">
        <v>1.5333333333300001</v>
      </c>
      <c r="B100">
        <v>3.3889770507799999</v>
      </c>
      <c r="D100">
        <f t="shared" si="5"/>
        <v>93</v>
      </c>
      <c r="E100">
        <f t="shared" si="6"/>
        <v>3.3328247070299999</v>
      </c>
      <c r="F100">
        <f t="shared" si="7"/>
        <v>3.2848963029744795</v>
      </c>
      <c r="G100">
        <f t="shared" si="8"/>
        <v>2.297131915309219E-3</v>
      </c>
    </row>
    <row r="101" spans="1:7">
      <c r="A101">
        <v>1.55</v>
      </c>
      <c r="B101">
        <v>3.3831787109399998</v>
      </c>
      <c r="D101">
        <f t="shared" si="5"/>
        <v>94.000000000200004</v>
      </c>
      <c r="E101">
        <f t="shared" si="6"/>
        <v>3.3270263671899998</v>
      </c>
      <c r="F101">
        <f t="shared" si="7"/>
        <v>3.2793207230398775</v>
      </c>
      <c r="G101">
        <f t="shared" si="8"/>
        <v>2.2758284837780924E-3</v>
      </c>
    </row>
    <row r="102" spans="1:7">
      <c r="A102">
        <v>1.56666666667</v>
      </c>
      <c r="B102">
        <v>3.37890625</v>
      </c>
      <c r="D102">
        <f t="shared" si="5"/>
        <v>94.999999999800011</v>
      </c>
      <c r="E102">
        <f t="shared" si="6"/>
        <v>3.3224487304700001</v>
      </c>
      <c r="F102">
        <f t="shared" si="7"/>
        <v>3.2738506287321907</v>
      </c>
      <c r="G102">
        <f t="shared" si="8"/>
        <v>2.3617754925184761E-3</v>
      </c>
    </row>
    <row r="103" spans="1:7">
      <c r="A103">
        <v>1.5833333333299999</v>
      </c>
      <c r="B103">
        <v>3.3724975585900001</v>
      </c>
      <c r="D103">
        <f t="shared" si="5"/>
        <v>96</v>
      </c>
      <c r="E103">
        <f t="shared" si="6"/>
        <v>3.31665039063</v>
      </c>
      <c r="F103">
        <f t="shared" si="7"/>
        <v>3.2684840243391307</v>
      </c>
      <c r="G103">
        <f t="shared" si="8"/>
        <v>2.3199988416661948E-3</v>
      </c>
    </row>
    <row r="104" spans="1:7">
      <c r="A104">
        <v>1.6</v>
      </c>
      <c r="B104">
        <v>3.3642578125</v>
      </c>
      <c r="D104">
        <f t="shared" si="5"/>
        <v>97.000000000200004</v>
      </c>
      <c r="E104">
        <f t="shared" si="6"/>
        <v>3.3114624023400001</v>
      </c>
      <c r="F104">
        <f t="shared" si="7"/>
        <v>3.2632189519154804</v>
      </c>
      <c r="G104">
        <f t="shared" si="8"/>
        <v>2.327430508863092E-3</v>
      </c>
    </row>
    <row r="105" spans="1:7">
      <c r="A105">
        <v>1.61666666667</v>
      </c>
      <c r="B105">
        <v>3.3596801757799999</v>
      </c>
      <c r="D105">
        <f t="shared" si="5"/>
        <v>97.999999999800011</v>
      </c>
      <c r="E105">
        <f t="shared" si="6"/>
        <v>3.3062744140600002</v>
      </c>
      <c r="F105">
        <f t="shared" si="7"/>
        <v>3.2580534905586389</v>
      </c>
      <c r="G105">
        <f t="shared" si="8"/>
        <v>2.3252574633241397E-3</v>
      </c>
    </row>
    <row r="106" spans="1:7">
      <c r="A106">
        <v>1.63333333333</v>
      </c>
      <c r="B106">
        <v>3.3535766601599999</v>
      </c>
      <c r="D106">
        <f t="shared" si="5"/>
        <v>99.000000000000014</v>
      </c>
      <c r="E106">
        <f t="shared" si="6"/>
        <v>3.3016967773400001</v>
      </c>
      <c r="F106">
        <f t="shared" si="7"/>
        <v>3.2529857556987749</v>
      </c>
      <c r="G106">
        <f t="shared" si="8"/>
        <v>2.3727636293319103E-3</v>
      </c>
    </row>
    <row r="107" spans="1:7">
      <c r="A107">
        <v>1.65</v>
      </c>
      <c r="B107">
        <v>3.34838867188</v>
      </c>
      <c r="D107">
        <f t="shared" si="5"/>
        <v>100.0000000002</v>
      </c>
      <c r="E107">
        <f t="shared" si="6"/>
        <v>3.2965087890600002</v>
      </c>
      <c r="F107">
        <f t="shared" si="7"/>
        <v>3.2480138984298579</v>
      </c>
      <c r="G107">
        <f t="shared" si="8"/>
        <v>2.3517544172294673E-3</v>
      </c>
    </row>
    <row r="108" spans="1:7">
      <c r="A108">
        <v>1.6666666666700001</v>
      </c>
      <c r="B108">
        <v>3.3419799804700001</v>
      </c>
      <c r="D108">
        <f t="shared" si="5"/>
        <v>100.9999999998</v>
      </c>
      <c r="E108">
        <f t="shared" si="6"/>
        <v>3.2916259765600002</v>
      </c>
      <c r="F108">
        <f t="shared" si="7"/>
        <v>3.2431361048255449</v>
      </c>
      <c r="G108">
        <f t="shared" si="8"/>
        <v>2.3512676608239262E-3</v>
      </c>
    </row>
    <row r="109" spans="1:7">
      <c r="A109">
        <v>1.68333333333</v>
      </c>
      <c r="B109">
        <v>3.3380126953100002</v>
      </c>
      <c r="D109">
        <f t="shared" si="5"/>
        <v>102.00000000000001</v>
      </c>
      <c r="E109">
        <f t="shared" si="6"/>
        <v>3.2864379882799999</v>
      </c>
      <c r="F109">
        <f t="shared" si="7"/>
        <v>3.2383505952688707</v>
      </c>
      <c r="G109">
        <f t="shared" si="8"/>
        <v>2.312397366606796E-3</v>
      </c>
    </row>
    <row r="110" spans="1:7">
      <c r="A110">
        <v>1.7</v>
      </c>
      <c r="B110">
        <v>3.3328247070299999</v>
      </c>
      <c r="D110">
        <f t="shared" si="5"/>
        <v>103.0000000002</v>
      </c>
      <c r="E110">
        <f t="shared" si="6"/>
        <v>3.2818603515600002</v>
      </c>
      <c r="F110">
        <f t="shared" si="7"/>
        <v>3.2336556238205292</v>
      </c>
      <c r="G110">
        <f t="shared" si="8"/>
        <v>2.323695776436529E-3</v>
      </c>
    </row>
    <row r="111" spans="1:7">
      <c r="A111">
        <v>1.7166666666699999</v>
      </c>
      <c r="B111">
        <v>3.3270263671899998</v>
      </c>
      <c r="D111">
        <f t="shared" si="5"/>
        <v>103.9999999998</v>
      </c>
      <c r="E111">
        <f t="shared" si="6"/>
        <v>3.2778930664099999</v>
      </c>
      <c r="F111">
        <f t="shared" si="7"/>
        <v>3.2290494775728642</v>
      </c>
      <c r="G111">
        <f t="shared" si="8"/>
        <v>2.385696170491166E-3</v>
      </c>
    </row>
    <row r="112" spans="1:7">
      <c r="A112">
        <v>1.7333333333300001</v>
      </c>
      <c r="B112">
        <v>3.3224487304700001</v>
      </c>
      <c r="D112">
        <f t="shared" si="5"/>
        <v>105</v>
      </c>
      <c r="E112">
        <f t="shared" si="6"/>
        <v>3.27270507813</v>
      </c>
      <c r="F112">
        <f t="shared" si="7"/>
        <v>3.2245304760168834</v>
      </c>
      <c r="G112">
        <f t="shared" si="8"/>
        <v>2.3207922887571019E-3</v>
      </c>
    </row>
    <row r="113" spans="1:7">
      <c r="A113">
        <v>1.75</v>
      </c>
      <c r="B113">
        <v>3.31665039063</v>
      </c>
      <c r="D113">
        <f t="shared" si="5"/>
        <v>106.0000000002</v>
      </c>
      <c r="E113">
        <f t="shared" si="6"/>
        <v>3.2693481445299999</v>
      </c>
      <c r="F113">
        <f t="shared" si="7"/>
        <v>3.2200969704457267</v>
      </c>
      <c r="G113">
        <f t="shared" si="8"/>
        <v>2.4256781486793793E-3</v>
      </c>
    </row>
    <row r="114" spans="1:7">
      <c r="A114">
        <v>1.7666666666699999</v>
      </c>
      <c r="B114">
        <v>3.3114624023400001</v>
      </c>
      <c r="D114">
        <f t="shared" si="5"/>
        <v>106.99999999980001</v>
      </c>
      <c r="E114">
        <f t="shared" si="6"/>
        <v>3.26538085938</v>
      </c>
      <c r="F114">
        <f t="shared" si="7"/>
        <v>3.2157473433446295</v>
      </c>
      <c r="G114">
        <f t="shared" si="8"/>
        <v>2.4634859140333777E-3</v>
      </c>
    </row>
    <row r="115" spans="1:7">
      <c r="A115">
        <v>1.7833333333300001</v>
      </c>
      <c r="B115">
        <v>3.3062744140600002</v>
      </c>
      <c r="D115">
        <f t="shared" si="5"/>
        <v>108</v>
      </c>
      <c r="E115">
        <f t="shared" si="6"/>
        <v>3.2601928710900001</v>
      </c>
      <c r="F115">
        <f t="shared" si="7"/>
        <v>3.2114800077931891</v>
      </c>
      <c r="G115">
        <f t="shared" si="8"/>
        <v>2.3729430505737979E-3</v>
      </c>
    </row>
    <row r="116" spans="1:7">
      <c r="A116">
        <v>1.8</v>
      </c>
      <c r="B116">
        <v>3.3016967773400001</v>
      </c>
      <c r="D116">
        <f t="shared" si="5"/>
        <v>109.0000000002</v>
      </c>
      <c r="E116">
        <f t="shared" si="6"/>
        <v>3.2553100585900001</v>
      </c>
      <c r="F116">
        <f t="shared" si="7"/>
        <v>3.2072934069020542</v>
      </c>
      <c r="G116">
        <f t="shared" si="8"/>
        <v>2.3055988393215167E-3</v>
      </c>
    </row>
    <row r="117" spans="1:7">
      <c r="A117">
        <v>1.81666666667</v>
      </c>
      <c r="B117">
        <v>3.2965087890600002</v>
      </c>
      <c r="D117">
        <f t="shared" si="5"/>
        <v>109.99999999980001</v>
      </c>
      <c r="E117">
        <f t="shared" si="6"/>
        <v>3.2501220703100002</v>
      </c>
      <c r="F117">
        <f t="shared" si="7"/>
        <v>3.2031860132368637</v>
      </c>
      <c r="G117">
        <f t="shared" si="8"/>
        <v>2.2029934535727296E-3</v>
      </c>
    </row>
    <row r="118" spans="1:7">
      <c r="A118">
        <v>1.8333333333299999</v>
      </c>
      <c r="B118">
        <v>3.2916259765600002</v>
      </c>
      <c r="D118">
        <f t="shared" si="5"/>
        <v>111</v>
      </c>
      <c r="E118">
        <f t="shared" si="6"/>
        <v>3.2455444335900001</v>
      </c>
      <c r="F118">
        <f t="shared" si="7"/>
        <v>3.1991563282537974</v>
      </c>
      <c r="G118">
        <f t="shared" si="8"/>
        <v>2.1518563166826416E-3</v>
      </c>
    </row>
    <row r="119" spans="1:7">
      <c r="A119">
        <v>1.85</v>
      </c>
      <c r="B119">
        <v>3.2864379882799999</v>
      </c>
      <c r="D119">
        <f t="shared" si="5"/>
        <v>112.0000000002</v>
      </c>
      <c r="E119">
        <f t="shared" si="6"/>
        <v>3.24340820313</v>
      </c>
      <c r="F119">
        <f t="shared" si="7"/>
        <v>3.1952028817676403</v>
      </c>
      <c r="G119">
        <f t="shared" si="8"/>
        <v>2.3237530076483689E-3</v>
      </c>
    </row>
    <row r="120" spans="1:7">
      <c r="A120">
        <v>1.86666666667</v>
      </c>
      <c r="B120">
        <v>3.2818603515600002</v>
      </c>
      <c r="D120">
        <f t="shared" si="5"/>
        <v>112.9999999998</v>
      </c>
      <c r="E120">
        <f t="shared" si="6"/>
        <v>3.2394409179700001</v>
      </c>
      <c r="F120">
        <f t="shared" si="7"/>
        <v>3.1913242314077981</v>
      </c>
      <c r="G120">
        <f t="shared" si="8"/>
        <v>2.3152155257251932E-3</v>
      </c>
    </row>
    <row r="121" spans="1:7">
      <c r="A121">
        <v>1.88333333333</v>
      </c>
      <c r="B121">
        <v>3.2778930664099999</v>
      </c>
      <c r="D121">
        <f t="shared" si="5"/>
        <v>114</v>
      </c>
      <c r="E121">
        <f t="shared" si="6"/>
        <v>3.2351684570299999</v>
      </c>
      <c r="F121">
        <f t="shared" si="7"/>
        <v>3.1875189620852891</v>
      </c>
      <c r="G121">
        <f t="shared" si="8"/>
        <v>2.2704743684860223E-3</v>
      </c>
    </row>
    <row r="122" spans="1:7">
      <c r="A122">
        <v>1.9</v>
      </c>
      <c r="B122">
        <v>3.27270507813</v>
      </c>
      <c r="D122">
        <f t="shared" si="5"/>
        <v>115.00000000020002</v>
      </c>
      <c r="E122">
        <f t="shared" si="6"/>
        <v>3.23120117188</v>
      </c>
      <c r="F122">
        <f t="shared" si="7"/>
        <v>3.1837856854904247</v>
      </c>
      <c r="G122">
        <f t="shared" si="8"/>
        <v>2.2482283495599974E-3</v>
      </c>
    </row>
    <row r="123" spans="1:7">
      <c r="A123">
        <v>1.9166666666700001</v>
      </c>
      <c r="B123">
        <v>3.2693481445299999</v>
      </c>
      <c r="D123">
        <f t="shared" si="5"/>
        <v>115.99999999980001</v>
      </c>
      <c r="E123">
        <f t="shared" si="6"/>
        <v>3.2284545898400001</v>
      </c>
      <c r="F123">
        <f t="shared" si="7"/>
        <v>3.1801230395791271</v>
      </c>
      <c r="G123">
        <f t="shared" si="8"/>
        <v>2.3359387506192921E-3</v>
      </c>
    </row>
    <row r="124" spans="1:7">
      <c r="A124">
        <v>1.93333333333</v>
      </c>
      <c r="B124">
        <v>3.26538085938</v>
      </c>
      <c r="D124">
        <f t="shared" si="5"/>
        <v>117.00000000000001</v>
      </c>
      <c r="E124">
        <f t="shared" si="6"/>
        <v>3.22265625</v>
      </c>
      <c r="F124">
        <f t="shared" si="7"/>
        <v>3.1765296880695977</v>
      </c>
      <c r="G124">
        <f t="shared" si="8"/>
        <v>2.1276597155192407E-3</v>
      </c>
    </row>
    <row r="125" spans="1:7">
      <c r="A125">
        <v>1.95</v>
      </c>
      <c r="B125">
        <v>3.2601928710900001</v>
      </c>
      <c r="D125">
        <f t="shared" si="5"/>
        <v>118.0000000002</v>
      </c>
      <c r="E125">
        <f t="shared" si="6"/>
        <v>3.21899414063</v>
      </c>
      <c r="F125">
        <f t="shared" si="7"/>
        <v>3.173004319967978</v>
      </c>
      <c r="G125">
        <f t="shared" si="8"/>
        <v>2.1150636045249413E-3</v>
      </c>
    </row>
    <row r="126" spans="1:7">
      <c r="A126">
        <v>1.9666666666699999</v>
      </c>
      <c r="B126">
        <v>3.2553100585900001</v>
      </c>
      <c r="D126">
        <f t="shared" si="5"/>
        <v>118.9999999998</v>
      </c>
      <c r="E126">
        <f t="shared" si="6"/>
        <v>3.2150268554700001</v>
      </c>
      <c r="F126">
        <f t="shared" si="7"/>
        <v>3.1695456490832701</v>
      </c>
      <c r="G126">
        <f t="shared" si="8"/>
        <v>2.0685401343923326E-3</v>
      </c>
    </row>
    <row r="127" spans="1:7">
      <c r="A127">
        <v>1.9833333333300001</v>
      </c>
      <c r="B127">
        <v>3.2501220703100002</v>
      </c>
      <c r="D127">
        <f t="shared" si="5"/>
        <v>120</v>
      </c>
      <c r="E127">
        <f t="shared" si="6"/>
        <v>3.2122802734399998</v>
      </c>
      <c r="F127">
        <f t="shared" si="7"/>
        <v>3.16615241355204</v>
      </c>
      <c r="G127">
        <f t="shared" si="8"/>
        <v>2.1277794578432466E-3</v>
      </c>
    </row>
    <row r="128" spans="1:7">
      <c r="A128">
        <v>2</v>
      </c>
      <c r="B128">
        <v>3.2455444335900001</v>
      </c>
      <c r="D128">
        <f t="shared" si="5"/>
        <v>121.0000000002</v>
      </c>
      <c r="E128">
        <f t="shared" si="6"/>
        <v>3.2077026367200001</v>
      </c>
      <c r="F128">
        <f t="shared" si="7"/>
        <v>3.1628233753904915</v>
      </c>
      <c r="G128">
        <f t="shared" si="8"/>
        <v>2.0141480974823251E-3</v>
      </c>
    </row>
    <row r="129" spans="1:7">
      <c r="A129">
        <v>2.0166666666699999</v>
      </c>
      <c r="B129">
        <v>3.24340820313</v>
      </c>
      <c r="D129">
        <f t="shared" si="5"/>
        <v>121.9999999998</v>
      </c>
      <c r="E129">
        <f t="shared" si="6"/>
        <v>3.2046508789099999</v>
      </c>
      <c r="F129">
        <f t="shared" si="7"/>
        <v>3.1595573200364027</v>
      </c>
      <c r="G129">
        <f t="shared" si="8"/>
        <v>2.0334290518865795E-3</v>
      </c>
    </row>
    <row r="130" spans="1:7">
      <c r="A130">
        <v>2.0333333333299999</v>
      </c>
      <c r="B130">
        <v>3.2394409179700001</v>
      </c>
      <c r="D130">
        <f t="shared" si="5"/>
        <v>123.00000000000001</v>
      </c>
      <c r="E130">
        <f t="shared" si="6"/>
        <v>3.2012939453100002</v>
      </c>
      <c r="F130">
        <f t="shared" si="7"/>
        <v>3.1563530559002979</v>
      </c>
      <c r="G130">
        <f t="shared" si="8"/>
        <v>2.0196835409350936E-3</v>
      </c>
    </row>
    <row r="131" spans="1:7">
      <c r="A131">
        <v>2.0499999999999998</v>
      </c>
      <c r="B131">
        <v>3.2351684570299999</v>
      </c>
      <c r="D131">
        <f t="shared" si="5"/>
        <v>124.00000000020002</v>
      </c>
      <c r="E131">
        <f t="shared" si="6"/>
        <v>3.1967163085900001</v>
      </c>
      <c r="F131">
        <f t="shared" si="7"/>
        <v>3.1532094139424687</v>
      </c>
      <c r="G131">
        <f t="shared" si="8"/>
        <v>1.8928498818713995E-3</v>
      </c>
    </row>
    <row r="132" spans="1:7">
      <c r="A132">
        <v>2.0666666666700002</v>
      </c>
      <c r="B132">
        <v>3.23120117188</v>
      </c>
      <c r="D132">
        <f t="shared" si="5"/>
        <v>124.99999999980001</v>
      </c>
      <c r="E132">
        <f t="shared" si="6"/>
        <v>3.1930541992200001</v>
      </c>
      <c r="F132">
        <f t="shared" si="7"/>
        <v>3.1501252472404166</v>
      </c>
      <c r="G132">
        <f t="shared" si="8"/>
        <v>1.8428949180653829E-3</v>
      </c>
    </row>
    <row r="133" spans="1:7">
      <c r="A133">
        <v>2.0833333333300001</v>
      </c>
      <c r="B133">
        <v>3.2284545898400001</v>
      </c>
      <c r="D133">
        <f t="shared" si="5"/>
        <v>126</v>
      </c>
      <c r="E133">
        <f t="shared" si="6"/>
        <v>3.18969726563</v>
      </c>
      <c r="F133">
        <f t="shared" si="7"/>
        <v>3.1470994305650253</v>
      </c>
      <c r="G133">
        <f t="shared" si="8"/>
        <v>1.8145755522227898E-3</v>
      </c>
    </row>
    <row r="134" spans="1:7">
      <c r="A134">
        <v>2.1</v>
      </c>
      <c r="B134">
        <v>3.22265625</v>
      </c>
      <c r="D134">
        <f t="shared" si="5"/>
        <v>127.0000000002</v>
      </c>
      <c r="E134">
        <f t="shared" si="6"/>
        <v>3.1875610351599999</v>
      </c>
      <c r="F134">
        <f t="shared" si="7"/>
        <v>3.1441308599811335</v>
      </c>
      <c r="G134">
        <f t="shared" si="8"/>
        <v>1.8861801160670216E-3</v>
      </c>
    </row>
    <row r="135" spans="1:7">
      <c r="A135">
        <v>2.11666666667</v>
      </c>
      <c r="B135">
        <v>3.21899414063</v>
      </c>
      <c r="D135">
        <f t="shared" si="5"/>
        <v>127.9999999998</v>
      </c>
      <c r="E135">
        <f t="shared" si="6"/>
        <v>3.1832885742200001</v>
      </c>
      <c r="F135">
        <f t="shared" si="7"/>
        <v>3.1412184524390701</v>
      </c>
      <c r="G135">
        <f t="shared" si="8"/>
        <v>1.7698951466622857E-3</v>
      </c>
    </row>
    <row r="136" spans="1:7">
      <c r="A136">
        <v>2.13333333333</v>
      </c>
      <c r="B136">
        <v>3.2150268554700001</v>
      </c>
      <c r="D136">
        <f t="shared" ref="D136:D199" si="9">(A146-$A$17)*60</f>
        <v>129</v>
      </c>
      <c r="E136">
        <f t="shared" ref="E136:E199" si="10">B146</f>
        <v>3.1805419921899998</v>
      </c>
      <c r="F136">
        <f t="shared" ref="F136:F199" si="11">$J$9*EXP(-$J$10*D136)+$J$11</f>
        <v>3.1383611453744265</v>
      </c>
      <c r="G136">
        <f t="shared" ref="G136:G199" si="12">(E136-F136)^2</f>
        <v>1.7792238380788623E-3</v>
      </c>
    </row>
    <row r="137" spans="1:7">
      <c r="A137">
        <v>2.15</v>
      </c>
      <c r="B137">
        <v>3.2122802734399998</v>
      </c>
      <c r="D137">
        <f t="shared" si="9"/>
        <v>130.00000000020003</v>
      </c>
      <c r="E137">
        <f t="shared" si="10"/>
        <v>3.1765747070299999</v>
      </c>
      <c r="F137">
        <f t="shared" si="11"/>
        <v>3.1355578963308766</v>
      </c>
      <c r="G137">
        <f t="shared" si="12"/>
        <v>1.682378759927718E-3</v>
      </c>
    </row>
    <row r="138" spans="1:7">
      <c r="A138">
        <v>2.1666666666699999</v>
      </c>
      <c r="B138">
        <v>3.2077026367200001</v>
      </c>
      <c r="D138">
        <f t="shared" si="9"/>
        <v>130.99999999980002</v>
      </c>
      <c r="E138">
        <f t="shared" si="10"/>
        <v>3.1735229492200001</v>
      </c>
      <c r="F138">
        <f t="shared" si="11"/>
        <v>3.1328076825744589</v>
      </c>
      <c r="G138">
        <f t="shared" si="12"/>
        <v>1.6577329380175246E-3</v>
      </c>
    </row>
    <row r="139" spans="1:7">
      <c r="A139">
        <v>2.1833333333299998</v>
      </c>
      <c r="B139">
        <v>3.2046508789099999</v>
      </c>
      <c r="D139">
        <f t="shared" si="9"/>
        <v>132</v>
      </c>
      <c r="E139">
        <f t="shared" si="10"/>
        <v>3.1719970703100002</v>
      </c>
      <c r="F139">
        <f t="shared" si="11"/>
        <v>3.130109500715637</v>
      </c>
      <c r="G139">
        <f t="shared" si="12"/>
        <v>1.7545684865226236E-3</v>
      </c>
    </row>
    <row r="140" spans="1:7">
      <c r="A140">
        <v>2.2000000000000002</v>
      </c>
      <c r="B140">
        <v>3.2012939453100002</v>
      </c>
      <c r="D140">
        <f t="shared" si="9"/>
        <v>133.0000000002</v>
      </c>
      <c r="E140">
        <f t="shared" si="10"/>
        <v>3.1668090820299999</v>
      </c>
      <c r="F140">
        <f t="shared" si="11"/>
        <v>3.1274623663531247</v>
      </c>
      <c r="G140">
        <f t="shared" si="12"/>
        <v>1.5481640345568566E-3</v>
      </c>
    </row>
    <row r="141" spans="1:7">
      <c r="A141">
        <v>2.2166666666700001</v>
      </c>
      <c r="B141">
        <v>3.1967163085900001</v>
      </c>
      <c r="D141">
        <f t="shared" si="9"/>
        <v>133.9999999998</v>
      </c>
      <c r="E141">
        <f t="shared" si="10"/>
        <v>3.1643676757799999</v>
      </c>
      <c r="F141">
        <f t="shared" si="11"/>
        <v>3.1248653137096509</v>
      </c>
      <c r="G141">
        <f t="shared" si="12"/>
        <v>1.5604366091369443E-3</v>
      </c>
    </row>
    <row r="142" spans="1:7">
      <c r="A142">
        <v>2.2333333333300001</v>
      </c>
      <c r="B142">
        <v>3.1930541992200001</v>
      </c>
      <c r="D142">
        <f t="shared" si="9"/>
        <v>135</v>
      </c>
      <c r="E142">
        <f t="shared" si="10"/>
        <v>3.16162109375</v>
      </c>
      <c r="F142">
        <f t="shared" si="11"/>
        <v>3.1223173952750654</v>
      </c>
      <c r="G142">
        <f t="shared" si="12"/>
        <v>1.5447807138085799E-3</v>
      </c>
    </row>
    <row r="143" spans="1:7">
      <c r="A143">
        <v>2.25</v>
      </c>
      <c r="B143">
        <v>3.18969726563</v>
      </c>
      <c r="D143">
        <f t="shared" si="9"/>
        <v>136.0000000002</v>
      </c>
      <c r="E143">
        <f t="shared" si="10"/>
        <v>3.1573486328100002</v>
      </c>
      <c r="F143">
        <f t="shared" si="11"/>
        <v>3.119817681470002</v>
      </c>
      <c r="G143">
        <f t="shared" si="12"/>
        <v>1.4085723084853107E-3</v>
      </c>
    </row>
    <row r="144" spans="1:7">
      <c r="A144">
        <v>2.2666666666699999</v>
      </c>
      <c r="B144">
        <v>3.1875610351599999</v>
      </c>
      <c r="D144">
        <f t="shared" si="9"/>
        <v>136.9999999998</v>
      </c>
      <c r="E144">
        <f t="shared" si="10"/>
        <v>3.1558227539099999</v>
      </c>
      <c r="F144">
        <f t="shared" si="11"/>
        <v>3.1173652603019253</v>
      </c>
      <c r="G144">
        <f t="shared" si="12"/>
        <v>1.4789788146150986E-3</v>
      </c>
    </row>
    <row r="145" spans="1:7">
      <c r="A145">
        <v>2.2833333333299999</v>
      </c>
      <c r="B145">
        <v>3.1832885742200001</v>
      </c>
      <c r="D145">
        <f t="shared" si="9"/>
        <v>138.00000000000003</v>
      </c>
      <c r="E145">
        <f t="shared" si="10"/>
        <v>3.15063476563</v>
      </c>
      <c r="F145">
        <f t="shared" si="11"/>
        <v>3.1149592370281143</v>
      </c>
      <c r="G145">
        <f t="shared" si="12"/>
        <v>1.272743341023966E-3</v>
      </c>
    </row>
    <row r="146" spans="1:7">
      <c r="A146">
        <v>2.2999999999999998</v>
      </c>
      <c r="B146">
        <v>3.1805419921899998</v>
      </c>
      <c r="D146">
        <f t="shared" si="9"/>
        <v>139.0000000002</v>
      </c>
      <c r="E146">
        <f t="shared" si="10"/>
        <v>3.1494140625</v>
      </c>
      <c r="F146">
        <f t="shared" si="11"/>
        <v>3.1125987338380559</v>
      </c>
      <c r="G146">
        <f t="shared" si="12"/>
        <v>1.3553684244869662E-3</v>
      </c>
    </row>
    <row r="147" spans="1:7">
      <c r="A147">
        <v>2.3166666666700002</v>
      </c>
      <c r="B147">
        <v>3.1765747070299999</v>
      </c>
      <c r="D147">
        <f t="shared" si="9"/>
        <v>139.9999999998</v>
      </c>
      <c r="E147">
        <f t="shared" si="10"/>
        <v>3.1466674804700001</v>
      </c>
      <c r="F147">
        <f t="shared" si="11"/>
        <v>3.1102828895286443</v>
      </c>
      <c r="G147">
        <f t="shared" si="12"/>
        <v>1.323838457969792E-3</v>
      </c>
    </row>
    <row r="148" spans="1:7">
      <c r="A148">
        <v>2.3333333333300001</v>
      </c>
      <c r="B148">
        <v>3.1735229492200001</v>
      </c>
      <c r="D148">
        <f t="shared" si="9"/>
        <v>141</v>
      </c>
      <c r="E148">
        <f t="shared" si="10"/>
        <v>3.1439208984399998</v>
      </c>
      <c r="F148">
        <f t="shared" si="11"/>
        <v>3.1080108591859377</v>
      </c>
      <c r="G148">
        <f t="shared" si="12"/>
        <v>1.2895309192282815E-3</v>
      </c>
    </row>
    <row r="149" spans="1:7">
      <c r="A149">
        <v>2.35</v>
      </c>
      <c r="B149">
        <v>3.1719970703100002</v>
      </c>
      <c r="D149">
        <f t="shared" si="9"/>
        <v>142.0000000002</v>
      </c>
      <c r="E149">
        <f t="shared" si="10"/>
        <v>3.1405639648400001</v>
      </c>
      <c r="F149">
        <f t="shared" si="11"/>
        <v>3.1057818138852347</v>
      </c>
      <c r="G149">
        <f t="shared" si="12"/>
        <v>1.2097980250400907E-3</v>
      </c>
    </row>
    <row r="150" spans="1:7">
      <c r="A150">
        <v>2.36666666667</v>
      </c>
      <c r="B150">
        <v>3.1668090820299999</v>
      </c>
      <c r="D150">
        <f t="shared" si="9"/>
        <v>142.9999999998</v>
      </c>
      <c r="E150">
        <f t="shared" si="10"/>
        <v>3.1369018554700001</v>
      </c>
      <c r="F150">
        <f t="shared" si="11"/>
        <v>3.1035949403843675</v>
      </c>
      <c r="G150">
        <f t="shared" si="12"/>
        <v>1.1093505925215445E-3</v>
      </c>
    </row>
    <row r="151" spans="1:7">
      <c r="A151">
        <v>2.38333333333</v>
      </c>
      <c r="B151">
        <v>3.1643676757799999</v>
      </c>
      <c r="D151">
        <f t="shared" si="9"/>
        <v>144</v>
      </c>
      <c r="E151">
        <f t="shared" si="10"/>
        <v>3.13598632813</v>
      </c>
      <c r="F151">
        <f t="shared" si="11"/>
        <v>3.101449440823175</v>
      </c>
      <c r="G151">
        <f t="shared" si="12"/>
        <v>1.1927965848443317E-3</v>
      </c>
    </row>
    <row r="152" spans="1:7">
      <c r="A152">
        <v>2.4</v>
      </c>
      <c r="B152">
        <v>3.16162109375</v>
      </c>
      <c r="D152">
        <f t="shared" si="9"/>
        <v>145.00000000020003</v>
      </c>
      <c r="E152">
        <f t="shared" si="10"/>
        <v>3.13232421875</v>
      </c>
      <c r="F152">
        <f t="shared" si="11"/>
        <v>3.0993445324402886</v>
      </c>
      <c r="G152">
        <f t="shared" si="12"/>
        <v>1.087659709086964E-3</v>
      </c>
    </row>
    <row r="153" spans="1:7">
      <c r="A153">
        <v>2.4166666666699999</v>
      </c>
      <c r="B153">
        <v>3.1573486328100002</v>
      </c>
      <c r="D153">
        <f t="shared" si="9"/>
        <v>145.99999999980002</v>
      </c>
      <c r="E153">
        <f t="shared" si="10"/>
        <v>3.1307983398400001</v>
      </c>
      <c r="F153">
        <f t="shared" si="11"/>
        <v>3.0972794472835012</v>
      </c>
      <c r="G153">
        <f t="shared" si="12"/>
        <v>1.1235161582141154E-3</v>
      </c>
    </row>
    <row r="154" spans="1:7">
      <c r="A154">
        <v>2.4333333333299998</v>
      </c>
      <c r="B154">
        <v>3.1558227539099999</v>
      </c>
      <c r="D154">
        <f t="shared" si="9"/>
        <v>147</v>
      </c>
      <c r="E154">
        <f t="shared" si="10"/>
        <v>3.1259155273400001</v>
      </c>
      <c r="F154">
        <f t="shared" si="11"/>
        <v>3.0952534319259808</v>
      </c>
      <c r="G154">
        <f t="shared" si="12"/>
        <v>9.4016409517842456E-4</v>
      </c>
    </row>
    <row r="155" spans="1:7">
      <c r="A155">
        <v>2.4500000000000002</v>
      </c>
      <c r="B155">
        <v>3.15063476563</v>
      </c>
      <c r="D155">
        <f t="shared" si="9"/>
        <v>148.0000000002</v>
      </c>
      <c r="E155">
        <f t="shared" si="10"/>
        <v>3.125</v>
      </c>
      <c r="F155">
        <f t="shared" si="11"/>
        <v>3.0932657471988247</v>
      </c>
      <c r="G155">
        <f t="shared" si="12"/>
        <v>1.0070628008488995E-3</v>
      </c>
    </row>
    <row r="156" spans="1:7">
      <c r="A156">
        <v>2.4666666666700001</v>
      </c>
      <c r="B156">
        <v>3.1494140625</v>
      </c>
      <c r="D156">
        <f t="shared" si="9"/>
        <v>148.9999999998</v>
      </c>
      <c r="E156">
        <f t="shared" si="10"/>
        <v>3.1219482421899998</v>
      </c>
      <c r="F156">
        <f t="shared" si="11"/>
        <v>3.0913156679175624</v>
      </c>
      <c r="G156">
        <f t="shared" si="12"/>
        <v>9.383546065563921E-4</v>
      </c>
    </row>
    <row r="157" spans="1:7">
      <c r="A157">
        <v>2.4833333333300001</v>
      </c>
      <c r="B157">
        <v>3.1466674804700001</v>
      </c>
      <c r="D157">
        <f t="shared" si="9"/>
        <v>150</v>
      </c>
      <c r="E157">
        <f t="shared" si="10"/>
        <v>3.1198120117200001</v>
      </c>
      <c r="F157">
        <f t="shared" si="11"/>
        <v>3.0894024826141693</v>
      </c>
      <c r="G157">
        <f t="shared" si="12"/>
        <v>9.247394604383727E-4</v>
      </c>
    </row>
    <row r="158" spans="1:7">
      <c r="A158">
        <v>2.5</v>
      </c>
      <c r="B158">
        <v>3.1439208984399998</v>
      </c>
      <c r="D158">
        <f t="shared" si="9"/>
        <v>151.0000000002</v>
      </c>
      <c r="E158">
        <f t="shared" si="10"/>
        <v>3.1173706054700001</v>
      </c>
      <c r="F158">
        <f t="shared" si="11"/>
        <v>3.0875254932845193</v>
      </c>
      <c r="G158">
        <f t="shared" si="12"/>
        <v>8.9073072136393479E-4</v>
      </c>
    </row>
    <row r="159" spans="1:7">
      <c r="A159">
        <v>2.5166666666699999</v>
      </c>
      <c r="B159">
        <v>3.1405639648400001</v>
      </c>
      <c r="D159">
        <f t="shared" si="9"/>
        <v>151.9999999998</v>
      </c>
      <c r="E159">
        <f t="shared" si="10"/>
        <v>3.1146240234399998</v>
      </c>
      <c r="F159">
        <f t="shared" si="11"/>
        <v>3.0856840151301146</v>
      </c>
      <c r="G159">
        <f t="shared" si="12"/>
        <v>8.3752408097622385E-4</v>
      </c>
    </row>
    <row r="160" spans="1:7">
      <c r="A160">
        <v>2.5333333333299999</v>
      </c>
      <c r="B160">
        <v>3.1369018554700001</v>
      </c>
      <c r="D160">
        <f t="shared" si="9"/>
        <v>153.00000000000003</v>
      </c>
      <c r="E160">
        <f t="shared" si="10"/>
        <v>3.11279296875</v>
      </c>
      <c r="F160">
        <f t="shared" si="11"/>
        <v>3.0838773763050278</v>
      </c>
      <c r="G160">
        <f t="shared" si="12"/>
        <v>8.3611148644373431E-4</v>
      </c>
    </row>
    <row r="161" spans="1:7">
      <c r="A161">
        <v>2.5499999999999998</v>
      </c>
      <c r="B161">
        <v>3.13598632813</v>
      </c>
      <c r="D161">
        <f t="shared" si="9"/>
        <v>154.0000000002</v>
      </c>
      <c r="E161">
        <f t="shared" si="10"/>
        <v>3.1094360351599999</v>
      </c>
      <c r="F161">
        <f t="shared" si="11"/>
        <v>3.082104917677416</v>
      </c>
      <c r="G161">
        <f t="shared" si="12"/>
        <v>7.4698998284680209E-4</v>
      </c>
    </row>
    <row r="162" spans="1:7">
      <c r="A162">
        <v>2.5666666666700002</v>
      </c>
      <c r="B162">
        <v>3.13232421875</v>
      </c>
      <c r="D162">
        <f t="shared" si="9"/>
        <v>154.9999999998</v>
      </c>
      <c r="E162">
        <f t="shared" si="10"/>
        <v>3.1076049804700001</v>
      </c>
      <c r="F162">
        <f t="shared" si="11"/>
        <v>3.0803659925856346</v>
      </c>
      <c r="G162">
        <f t="shared" si="12"/>
        <v>7.4196246096461141E-4</v>
      </c>
    </row>
    <row r="163" spans="1:7">
      <c r="A163">
        <v>2.5833333333300001</v>
      </c>
      <c r="B163">
        <v>3.1307983398400001</v>
      </c>
      <c r="D163">
        <f t="shared" si="9"/>
        <v>156</v>
      </c>
      <c r="E163">
        <f t="shared" si="10"/>
        <v>3.1051635742200001</v>
      </c>
      <c r="F163">
        <f t="shared" si="11"/>
        <v>3.0786599665992744</v>
      </c>
      <c r="G163">
        <f t="shared" si="12"/>
        <v>7.0244121691338823E-4</v>
      </c>
    </row>
    <row r="164" spans="1:7">
      <c r="A164">
        <v>2.6</v>
      </c>
      <c r="B164">
        <v>3.1259155273400001</v>
      </c>
      <c r="D164">
        <f t="shared" si="9"/>
        <v>157.0000000002</v>
      </c>
      <c r="E164">
        <f t="shared" si="10"/>
        <v>3.10180664063</v>
      </c>
      <c r="F164">
        <f t="shared" si="11"/>
        <v>3.0769862172939537</v>
      </c>
      <c r="G164">
        <f t="shared" si="12"/>
        <v>6.1605341458055086E-4</v>
      </c>
    </row>
    <row r="165" spans="1:7">
      <c r="A165">
        <v>2.61666666667</v>
      </c>
      <c r="B165">
        <v>3.125</v>
      </c>
      <c r="D165">
        <f t="shared" si="9"/>
        <v>157.9999999998</v>
      </c>
      <c r="E165">
        <f t="shared" si="10"/>
        <v>3.0996704101599999</v>
      </c>
      <c r="F165">
        <f t="shared" si="11"/>
        <v>3.0753441340210173</v>
      </c>
      <c r="G165">
        <f t="shared" si="12"/>
        <v>5.9176771079003608E-4</v>
      </c>
    </row>
    <row r="166" spans="1:7">
      <c r="A166">
        <v>2.63333333333</v>
      </c>
      <c r="B166">
        <v>3.1219482421899998</v>
      </c>
      <c r="D166">
        <f t="shared" si="9"/>
        <v>159</v>
      </c>
      <c r="E166">
        <f t="shared" si="10"/>
        <v>3.0978393554700001</v>
      </c>
      <c r="F166">
        <f t="shared" si="11"/>
        <v>3.0737331176818787</v>
      </c>
      <c r="G166">
        <f t="shared" si="12"/>
        <v>5.8111070029745102E-4</v>
      </c>
    </row>
    <row r="167" spans="1:7">
      <c r="A167">
        <v>2.65</v>
      </c>
      <c r="B167">
        <v>3.1198120117200001</v>
      </c>
      <c r="D167">
        <f t="shared" si="9"/>
        <v>160.00000000020003</v>
      </c>
      <c r="E167">
        <f t="shared" si="10"/>
        <v>3.0953979492200001</v>
      </c>
      <c r="F167">
        <f t="shared" si="11"/>
        <v>3.0721525805153576</v>
      </c>
      <c r="G167">
        <f t="shared" si="12"/>
        <v>5.403471662147755E-4</v>
      </c>
    </row>
    <row r="168" spans="1:7">
      <c r="A168">
        <v>2.6666666666699999</v>
      </c>
      <c r="B168">
        <v>3.1173706054700001</v>
      </c>
      <c r="D168">
        <f t="shared" si="9"/>
        <v>160.99999999980002</v>
      </c>
      <c r="E168">
        <f t="shared" si="10"/>
        <v>3.0938720703100002</v>
      </c>
      <c r="F168">
        <f t="shared" si="11"/>
        <v>3.0706019458802016</v>
      </c>
      <c r="G168">
        <f t="shared" si="12"/>
        <v>5.4149869097830914E-4</v>
      </c>
    </row>
    <row r="169" spans="1:7">
      <c r="A169">
        <v>2.6833333333299998</v>
      </c>
      <c r="B169">
        <v>3.1146240234399998</v>
      </c>
      <c r="D169">
        <f t="shared" si="9"/>
        <v>162</v>
      </c>
      <c r="E169">
        <f t="shared" si="10"/>
        <v>3.0908203125</v>
      </c>
      <c r="F169">
        <f t="shared" si="11"/>
        <v>3.069080648041997</v>
      </c>
      <c r="G169">
        <f t="shared" si="12"/>
        <v>4.726130107465596E-4</v>
      </c>
    </row>
    <row r="170" spans="1:7">
      <c r="A170">
        <v>2.7</v>
      </c>
      <c r="B170">
        <v>3.11279296875</v>
      </c>
      <c r="D170">
        <f t="shared" si="9"/>
        <v>163.0000000002</v>
      </c>
      <c r="E170">
        <f t="shared" si="10"/>
        <v>3.0892944335900001</v>
      </c>
      <c r="F170">
        <f t="shared" si="11"/>
        <v>3.0675881319723484</v>
      </c>
      <c r="G170">
        <f t="shared" si="12"/>
        <v>4.7116352991647081E-4</v>
      </c>
    </row>
    <row r="171" spans="1:7">
      <c r="A171">
        <v>2.7166666666700001</v>
      </c>
      <c r="B171">
        <v>3.1094360351599999</v>
      </c>
      <c r="D171">
        <f t="shared" si="9"/>
        <v>163.9999999998</v>
      </c>
      <c r="E171">
        <f t="shared" si="10"/>
        <v>3.0868530273400001</v>
      </c>
      <c r="F171">
        <f t="shared" si="11"/>
        <v>3.0661238531435129</v>
      </c>
      <c r="G171">
        <f t="shared" si="12"/>
        <v>4.2969866286831211E-4</v>
      </c>
    </row>
    <row r="172" spans="1:7">
      <c r="A172">
        <v>2.7333333333300001</v>
      </c>
      <c r="B172">
        <v>3.1076049804700001</v>
      </c>
      <c r="D172">
        <f t="shared" si="9"/>
        <v>165</v>
      </c>
      <c r="E172">
        <f t="shared" si="10"/>
        <v>3.0841064453100002</v>
      </c>
      <c r="F172">
        <f t="shared" si="11"/>
        <v>3.0646872773271783</v>
      </c>
      <c r="G172">
        <f t="shared" si="12"/>
        <v>3.7710408514505714E-4</v>
      </c>
    </row>
    <row r="173" spans="1:7">
      <c r="A173">
        <v>2.75</v>
      </c>
      <c r="B173">
        <v>3.1051635742200001</v>
      </c>
      <c r="D173">
        <f t="shared" si="9"/>
        <v>166.0000000002</v>
      </c>
      <c r="E173">
        <f t="shared" si="10"/>
        <v>3.0841064453100002</v>
      </c>
      <c r="F173">
        <f t="shared" si="11"/>
        <v>3.0632778804048253</v>
      </c>
      <c r="G173">
        <f t="shared" si="12"/>
        <v>4.3382911600908471E-4</v>
      </c>
    </row>
    <row r="174" spans="1:7">
      <c r="A174">
        <v>2.7666666666699999</v>
      </c>
      <c r="B174">
        <v>3.10180664063</v>
      </c>
      <c r="D174">
        <f t="shared" si="9"/>
        <v>166.9999999998</v>
      </c>
      <c r="E174">
        <f t="shared" si="10"/>
        <v>3.0804443359399998</v>
      </c>
      <c r="F174">
        <f t="shared" si="11"/>
        <v>3.0618951481737993</v>
      </c>
      <c r="G174">
        <f t="shared" si="12"/>
        <v>3.4407236678576285E-4</v>
      </c>
    </row>
    <row r="175" spans="1:7">
      <c r="A175">
        <v>2.7833333333299999</v>
      </c>
      <c r="B175">
        <v>3.0996704101599999</v>
      </c>
      <c r="D175">
        <f t="shared" si="9"/>
        <v>168.00000000000003</v>
      </c>
      <c r="E175">
        <f t="shared" si="10"/>
        <v>3.0783081054700001</v>
      </c>
      <c r="F175">
        <f t="shared" si="11"/>
        <v>3.0605385761572945</v>
      </c>
      <c r="G175">
        <f t="shared" si="12"/>
        <v>3.1575617199510321E-4</v>
      </c>
    </row>
    <row r="176" spans="1:7">
      <c r="A176">
        <v>2.8</v>
      </c>
      <c r="B176">
        <v>3.0978393554700001</v>
      </c>
      <c r="D176">
        <f t="shared" si="9"/>
        <v>169.0000000002</v>
      </c>
      <c r="E176">
        <f t="shared" si="10"/>
        <v>3.0764770507799999</v>
      </c>
      <c r="F176">
        <f t="shared" si="11"/>
        <v>3.0592076694252781</v>
      </c>
      <c r="G176">
        <f t="shared" si="12"/>
        <v>2.9823153237481224E-4</v>
      </c>
    </row>
    <row r="177" spans="1:7">
      <c r="A177">
        <v>2.8166666666700002</v>
      </c>
      <c r="B177">
        <v>3.0953979492200001</v>
      </c>
      <c r="D177">
        <f t="shared" si="9"/>
        <v>169.9999999998</v>
      </c>
      <c r="E177">
        <f t="shared" si="10"/>
        <v>3.0731201171899998</v>
      </c>
      <c r="F177">
        <f t="shared" si="11"/>
        <v>3.0579019424113603</v>
      </c>
      <c r="G177">
        <f t="shared" si="12"/>
        <v>2.3159284359321986E-4</v>
      </c>
    </row>
    <row r="178" spans="1:7">
      <c r="A178">
        <v>2.8333333333300001</v>
      </c>
      <c r="B178">
        <v>3.0938720703100002</v>
      </c>
      <c r="D178">
        <f t="shared" si="9"/>
        <v>171</v>
      </c>
      <c r="E178">
        <f t="shared" si="10"/>
        <v>3.0731201171899998</v>
      </c>
      <c r="F178">
        <f t="shared" si="11"/>
        <v>3.0566209187333628</v>
      </c>
      <c r="G178">
        <f t="shared" si="12"/>
        <v>2.7222354971149088E-4</v>
      </c>
    </row>
    <row r="179" spans="1:7">
      <c r="A179">
        <v>2.85</v>
      </c>
      <c r="B179">
        <v>3.0908203125</v>
      </c>
      <c r="D179">
        <f t="shared" si="9"/>
        <v>172.0000000002</v>
      </c>
      <c r="E179">
        <f t="shared" si="10"/>
        <v>3.0694580078100002</v>
      </c>
      <c r="F179">
        <f t="shared" si="11"/>
        <v>3.0553641310242123</v>
      </c>
      <c r="G179">
        <f t="shared" si="12"/>
        <v>1.9863736285297061E-4</v>
      </c>
    </row>
    <row r="180" spans="1:7">
      <c r="A180">
        <v>2.86666666667</v>
      </c>
      <c r="B180">
        <v>3.0892944335900001</v>
      </c>
      <c r="D180">
        <f t="shared" si="9"/>
        <v>172.9999999998</v>
      </c>
      <c r="E180">
        <f t="shared" si="10"/>
        <v>3.0685424804700001</v>
      </c>
      <c r="F180">
        <f t="shared" si="11"/>
        <v>3.0541311207590152</v>
      </c>
      <c r="G180">
        <f t="shared" si="12"/>
        <v>2.0768728871940021E-4</v>
      </c>
    </row>
    <row r="181" spans="1:7">
      <c r="A181">
        <v>2.88333333333</v>
      </c>
      <c r="B181">
        <v>3.0868530273400001</v>
      </c>
      <c r="D181">
        <f t="shared" si="9"/>
        <v>174</v>
      </c>
      <c r="E181">
        <f t="shared" si="10"/>
        <v>3.0642700195299999</v>
      </c>
      <c r="F181">
        <f t="shared" si="11"/>
        <v>3.0529214380856109</v>
      </c>
      <c r="G181">
        <f t="shared" si="12"/>
        <v>1.287903007999302E-4</v>
      </c>
    </row>
    <row r="182" spans="1:7">
      <c r="A182">
        <v>2.9</v>
      </c>
      <c r="B182">
        <v>3.0841064453100002</v>
      </c>
      <c r="D182">
        <f t="shared" si="9"/>
        <v>175.00000000020003</v>
      </c>
      <c r="E182">
        <f t="shared" si="10"/>
        <v>3.0633544921899998</v>
      </c>
      <c r="F182">
        <f t="shared" si="11"/>
        <v>3.0517346416648903</v>
      </c>
      <c r="G182">
        <f t="shared" si="12"/>
        <v>1.3502092622588748E-4</v>
      </c>
    </row>
    <row r="183" spans="1:7">
      <c r="A183">
        <v>2.9166666666699999</v>
      </c>
      <c r="B183">
        <v>3.0841064453100002</v>
      </c>
      <c r="D183">
        <f t="shared" si="9"/>
        <v>175.99999999980002</v>
      </c>
      <c r="E183">
        <f t="shared" si="10"/>
        <v>3.0633544921899998</v>
      </c>
      <c r="F183">
        <f t="shared" si="11"/>
        <v>3.0505702985074943</v>
      </c>
      <c r="G183">
        <f t="shared" si="12"/>
        <v>1.6343560811181342E-4</v>
      </c>
    </row>
    <row r="184" spans="1:7">
      <c r="A184">
        <v>2.9333333333299998</v>
      </c>
      <c r="B184">
        <v>3.0804443359399998</v>
      </c>
      <c r="D184">
        <f t="shared" si="9"/>
        <v>177</v>
      </c>
      <c r="E184">
        <f t="shared" si="10"/>
        <v>3.0615234375</v>
      </c>
      <c r="F184">
        <f t="shared" si="11"/>
        <v>3.0494279838138096</v>
      </c>
      <c r="G184">
        <f t="shared" si="12"/>
        <v>1.4629999987477598E-4</v>
      </c>
    </row>
    <row r="185" spans="1:7">
      <c r="A185">
        <v>2.95</v>
      </c>
      <c r="B185">
        <v>3.0783081054700001</v>
      </c>
      <c r="D185">
        <f t="shared" si="9"/>
        <v>178.0000000002</v>
      </c>
      <c r="E185">
        <f t="shared" si="10"/>
        <v>3.0581665039099999</v>
      </c>
      <c r="F185">
        <f t="shared" si="11"/>
        <v>3.0483072808231761</v>
      </c>
      <c r="G185">
        <f t="shared" si="12"/>
        <v>9.7204279875758297E-5</v>
      </c>
    </row>
    <row r="186" spans="1:7">
      <c r="A186">
        <v>2.9666666666700001</v>
      </c>
      <c r="B186">
        <v>3.0764770507799999</v>
      </c>
      <c r="D186">
        <f t="shared" si="9"/>
        <v>178.9999999998</v>
      </c>
      <c r="E186">
        <f t="shared" si="10"/>
        <v>3.0575561523400001</v>
      </c>
      <c r="F186">
        <f t="shared" si="11"/>
        <v>3.047207780659682</v>
      </c>
      <c r="G186">
        <f t="shared" si="12"/>
        <v>1.0708879643400971E-4</v>
      </c>
    </row>
    <row r="187" spans="1:7">
      <c r="A187">
        <v>2.9833333333300001</v>
      </c>
      <c r="B187">
        <v>3.0731201171899998</v>
      </c>
      <c r="D187">
        <f t="shared" si="9"/>
        <v>180</v>
      </c>
      <c r="E187">
        <f t="shared" si="10"/>
        <v>3.0545043945299999</v>
      </c>
      <c r="F187">
        <f t="shared" si="11"/>
        <v>3.0461290821810674</v>
      </c>
      <c r="G187">
        <f t="shared" si="12"/>
        <v>7.0145856942181522E-5</v>
      </c>
    </row>
    <row r="188" spans="1:7">
      <c r="A188">
        <v>3</v>
      </c>
      <c r="B188">
        <v>3.0731201171899998</v>
      </c>
      <c r="D188">
        <f t="shared" si="9"/>
        <v>181.0000000002</v>
      </c>
      <c r="E188">
        <f t="shared" si="10"/>
        <v>3.05297851563</v>
      </c>
      <c r="F188">
        <f t="shared" si="11"/>
        <v>3.0450707918363329</v>
      </c>
      <c r="G188">
        <f t="shared" si="12"/>
        <v>6.253209559692895E-5</v>
      </c>
    </row>
    <row r="189" spans="1:7">
      <c r="A189">
        <v>3.0166666666699999</v>
      </c>
      <c r="B189">
        <v>3.0694580078100002</v>
      </c>
      <c r="D189">
        <f t="shared" si="9"/>
        <v>181.9999999998</v>
      </c>
      <c r="E189">
        <f t="shared" si="10"/>
        <v>3.0523681640600002</v>
      </c>
      <c r="F189">
        <f t="shared" si="11"/>
        <v>3.0440325235201193</v>
      </c>
      <c r="G189">
        <f t="shared" si="12"/>
        <v>6.9482903210105865E-5</v>
      </c>
    </row>
    <row r="190" spans="1:7">
      <c r="A190">
        <v>3.0333333333299999</v>
      </c>
      <c r="B190">
        <v>3.0685424804700001</v>
      </c>
      <c r="D190">
        <f t="shared" si="9"/>
        <v>183.00000000000003</v>
      </c>
      <c r="E190">
        <f t="shared" si="10"/>
        <v>3.05053710938</v>
      </c>
      <c r="F190">
        <f t="shared" si="11"/>
        <v>3.0430138984300297</v>
      </c>
      <c r="G190">
        <f t="shared" si="12"/>
        <v>5.659870299775343E-5</v>
      </c>
    </row>
    <row r="191" spans="1:7">
      <c r="A191">
        <v>3.05</v>
      </c>
      <c r="B191">
        <v>3.0642700195299999</v>
      </c>
      <c r="D191">
        <f t="shared" si="9"/>
        <v>184.0000000002</v>
      </c>
      <c r="E191">
        <f t="shared" si="10"/>
        <v>3.0477905273400001</v>
      </c>
      <c r="F191">
        <f t="shared" si="11"/>
        <v>3.0420145449321634</v>
      </c>
      <c r="G191">
        <f t="shared" si="12"/>
        <v>3.3361972775639291E-5</v>
      </c>
    </row>
    <row r="192" spans="1:7">
      <c r="A192">
        <v>3.0666666666700002</v>
      </c>
      <c r="B192">
        <v>3.0633544921899998</v>
      </c>
      <c r="D192">
        <f t="shared" si="9"/>
        <v>184.9999999998</v>
      </c>
      <c r="E192">
        <f t="shared" si="10"/>
        <v>3.0453491210900001</v>
      </c>
      <c r="F192">
        <f t="shared" si="11"/>
        <v>3.0410340984236091</v>
      </c>
      <c r="G192">
        <f t="shared" si="12"/>
        <v>1.861942061146857E-5</v>
      </c>
    </row>
    <row r="193" spans="1:7">
      <c r="A193">
        <v>3.0833333333300001</v>
      </c>
      <c r="B193">
        <v>3.0633544921899998</v>
      </c>
      <c r="D193">
        <f t="shared" si="9"/>
        <v>186</v>
      </c>
      <c r="E193">
        <f t="shared" si="10"/>
        <v>3.0447387695299999</v>
      </c>
      <c r="F193">
        <f t="shared" si="11"/>
        <v>3.0400722011977104</v>
      </c>
      <c r="G193">
        <f t="shared" si="12"/>
        <v>2.177685999992731E-5</v>
      </c>
    </row>
    <row r="194" spans="1:7">
      <c r="A194">
        <v>3.1</v>
      </c>
      <c r="B194">
        <v>3.0615234375</v>
      </c>
      <c r="D194">
        <f t="shared" si="9"/>
        <v>187.0000000002</v>
      </c>
      <c r="E194">
        <f t="shared" si="10"/>
        <v>3.0426025390600002</v>
      </c>
      <c r="F194">
        <f t="shared" si="11"/>
        <v>3.03912850231709</v>
      </c>
      <c r="G194">
        <f t="shared" si="12"/>
        <v>1.2068931291090438E-5</v>
      </c>
    </row>
    <row r="195" spans="1:7">
      <c r="A195">
        <v>3.11666666667</v>
      </c>
      <c r="B195">
        <v>3.0581665039099999</v>
      </c>
      <c r="D195">
        <f t="shared" si="9"/>
        <v>187.9999999998</v>
      </c>
      <c r="E195">
        <f t="shared" si="10"/>
        <v>3.0419921875</v>
      </c>
      <c r="F195">
        <f t="shared" si="11"/>
        <v>3.0382026574837986</v>
      </c>
      <c r="G195">
        <f t="shared" si="12"/>
        <v>1.4360537743691492E-5</v>
      </c>
    </row>
    <row r="196" spans="1:7">
      <c r="A196">
        <v>3.13333333333</v>
      </c>
      <c r="B196">
        <v>3.0575561523400001</v>
      </c>
      <c r="D196">
        <f t="shared" si="9"/>
        <v>189</v>
      </c>
      <c r="E196">
        <f t="shared" si="10"/>
        <v>3.04077148438</v>
      </c>
      <c r="F196">
        <f t="shared" si="11"/>
        <v>3.0372943289120866</v>
      </c>
      <c r="G196">
        <f t="shared" si="12"/>
        <v>1.2090610148039946E-5</v>
      </c>
    </row>
    <row r="197" spans="1:7">
      <c r="A197">
        <v>3.15</v>
      </c>
      <c r="B197">
        <v>3.0545043945299999</v>
      </c>
      <c r="D197">
        <f t="shared" si="9"/>
        <v>190.00000000020003</v>
      </c>
      <c r="E197">
        <f t="shared" si="10"/>
        <v>3.0374145507799999</v>
      </c>
      <c r="F197">
        <f t="shared" si="11"/>
        <v>3.0364031852084965</v>
      </c>
      <c r="G197">
        <f t="shared" si="12"/>
        <v>1.0228603192223715E-6</v>
      </c>
    </row>
    <row r="198" spans="1:7">
      <c r="A198">
        <v>3.1666666666699999</v>
      </c>
      <c r="B198">
        <v>3.05297851563</v>
      </c>
      <c r="D198">
        <f t="shared" si="9"/>
        <v>190.99999999980002</v>
      </c>
      <c r="E198">
        <f t="shared" si="10"/>
        <v>3.0368041992200001</v>
      </c>
      <c r="F198">
        <f t="shared" si="11"/>
        <v>3.0355289012492461</v>
      </c>
      <c r="G198">
        <f t="shared" si="12"/>
        <v>1.626384914209234E-6</v>
      </c>
    </row>
    <row r="199" spans="1:7">
      <c r="A199">
        <v>3.1833333333299998</v>
      </c>
      <c r="B199">
        <v>3.0523681640600002</v>
      </c>
      <c r="D199">
        <f t="shared" si="9"/>
        <v>192</v>
      </c>
      <c r="E199">
        <f t="shared" si="10"/>
        <v>3.0337524414099999</v>
      </c>
      <c r="F199">
        <f t="shared" si="11"/>
        <v>3.0346711580600836</v>
      </c>
      <c r="G199">
        <f t="shared" si="12"/>
        <v>8.4404028314100685E-7</v>
      </c>
    </row>
    <row r="200" spans="1:7">
      <c r="A200">
        <v>3.2</v>
      </c>
      <c r="B200">
        <v>3.05053710938</v>
      </c>
      <c r="D200">
        <f t="shared" ref="D200:D263" si="13">(A210-$A$17)*60</f>
        <v>193.0000000002</v>
      </c>
      <c r="E200">
        <f t="shared" ref="E200:E263" si="14">B210</f>
        <v>3.0325317382799999</v>
      </c>
      <c r="F200">
        <f t="shared" ref="F200:F263" si="15">$J$9*EXP(-$J$10*D200)+$J$11</f>
        <v>3.0338296427030595</v>
      </c>
      <c r="G200">
        <f t="shared" ref="G200:G263" si="16">(E200-F200)^2</f>
        <v>1.6845558913978269E-6</v>
      </c>
    </row>
    <row r="201" spans="1:7">
      <c r="A201">
        <v>3.2166666666700001</v>
      </c>
      <c r="B201">
        <v>3.0477905273400001</v>
      </c>
      <c r="D201">
        <f t="shared" si="13"/>
        <v>193.9999999998</v>
      </c>
      <c r="E201">
        <f t="shared" si="14"/>
        <v>3.0325317382799999</v>
      </c>
      <c r="F201">
        <f t="shared" si="15"/>
        <v>3.0330040481607377</v>
      </c>
      <c r="G201">
        <f t="shared" si="16"/>
        <v>2.2307662344252142E-7</v>
      </c>
    </row>
    <row r="202" spans="1:7">
      <c r="A202">
        <v>3.2333333333300001</v>
      </c>
      <c r="B202">
        <v>3.0453491210900001</v>
      </c>
      <c r="D202">
        <f t="shared" si="13"/>
        <v>195</v>
      </c>
      <c r="E202">
        <f t="shared" si="14"/>
        <v>3.02978515625</v>
      </c>
      <c r="F202">
        <f t="shared" si="15"/>
        <v>3.0321940732227395</v>
      </c>
      <c r="G202">
        <f t="shared" si="16"/>
        <v>5.8028809815523564E-6</v>
      </c>
    </row>
    <row r="203" spans="1:7">
      <c r="A203">
        <v>3.25</v>
      </c>
      <c r="B203">
        <v>3.0447387695299999</v>
      </c>
      <c r="D203">
        <f t="shared" si="13"/>
        <v>196.0000000002</v>
      </c>
      <c r="E203">
        <f t="shared" si="14"/>
        <v>3.02856445313</v>
      </c>
      <c r="F203">
        <f t="shared" si="15"/>
        <v>3.0313994223788248</v>
      </c>
      <c r="G203">
        <f t="shared" si="16"/>
        <v>8.0370506417820186E-6</v>
      </c>
    </row>
    <row r="204" spans="1:7">
      <c r="A204">
        <v>3.2666666666699999</v>
      </c>
      <c r="B204">
        <v>3.0426025390600002</v>
      </c>
      <c r="D204">
        <f t="shared" si="13"/>
        <v>196.9999999998</v>
      </c>
      <c r="E204">
        <f t="shared" si="14"/>
        <v>3.0270385742200001</v>
      </c>
      <c r="F204">
        <f t="shared" si="15"/>
        <v>3.030619805709549</v>
      </c>
      <c r="G204">
        <f t="shared" si="16"/>
        <v>1.2825218981736773E-5</v>
      </c>
    </row>
    <row r="205" spans="1:7">
      <c r="A205">
        <v>3.2833333333299999</v>
      </c>
      <c r="B205">
        <v>3.0419921875</v>
      </c>
      <c r="D205">
        <f t="shared" si="13"/>
        <v>198.00000000000003</v>
      </c>
      <c r="E205">
        <f t="shared" si="14"/>
        <v>3.0270385742200001</v>
      </c>
      <c r="F205">
        <f t="shared" si="15"/>
        <v>3.0298549387791271</v>
      </c>
      <c r="G205">
        <f t="shared" si="16"/>
        <v>7.9319093299068348E-6</v>
      </c>
    </row>
    <row r="206" spans="1:7">
      <c r="A206">
        <v>3.3</v>
      </c>
      <c r="B206">
        <v>3.04077148438</v>
      </c>
      <c r="D206">
        <f t="shared" si="13"/>
        <v>199.0000000002</v>
      </c>
      <c r="E206">
        <f t="shared" si="14"/>
        <v>3.0252075195299999</v>
      </c>
      <c r="F206">
        <f t="shared" si="15"/>
        <v>3.0291045425344674</v>
      </c>
      <c r="G206">
        <f t="shared" si="16"/>
        <v>1.5186788297348755E-5</v>
      </c>
    </row>
    <row r="207" spans="1:7">
      <c r="A207">
        <v>3.3166666666700002</v>
      </c>
      <c r="B207">
        <v>3.0374145507799999</v>
      </c>
      <c r="D207">
        <f t="shared" si="13"/>
        <v>199.9999999998</v>
      </c>
      <c r="E207">
        <f t="shared" si="14"/>
        <v>3.0218505859399998</v>
      </c>
      <c r="F207">
        <f t="shared" si="15"/>
        <v>3.0283683432019193</v>
      </c>
      <c r="G207">
        <f t="shared" si="16"/>
        <v>4.2481159725304362E-5</v>
      </c>
    </row>
    <row r="208" spans="1:7">
      <c r="A208">
        <v>3.3333333333300001</v>
      </c>
      <c r="B208">
        <v>3.0368041992200001</v>
      </c>
      <c r="D208">
        <f t="shared" si="13"/>
        <v>201</v>
      </c>
      <c r="E208">
        <f t="shared" si="14"/>
        <v>3.0218505859399998</v>
      </c>
      <c r="F208">
        <f t="shared" si="15"/>
        <v>3.0276460721861036</v>
      </c>
      <c r="G208">
        <f t="shared" si="16"/>
        <v>3.3587660828778555E-5</v>
      </c>
    </row>
    <row r="209" spans="1:7">
      <c r="A209">
        <v>3.35</v>
      </c>
      <c r="B209">
        <v>3.0337524414099999</v>
      </c>
      <c r="D209">
        <f t="shared" si="13"/>
        <v>202.0000000002</v>
      </c>
      <c r="E209">
        <f t="shared" si="14"/>
        <v>3.0218505859399998</v>
      </c>
      <c r="F209">
        <f t="shared" si="15"/>
        <v>3.0269374659745685</v>
      </c>
      <c r="G209">
        <f t="shared" si="16"/>
        <v>2.5876348486093627E-5</v>
      </c>
    </row>
    <row r="210" spans="1:7">
      <c r="A210">
        <v>3.36666666667</v>
      </c>
      <c r="B210">
        <v>3.0325317382799999</v>
      </c>
      <c r="D210">
        <f t="shared" si="13"/>
        <v>202.9999999998</v>
      </c>
      <c r="E210">
        <f t="shared" si="14"/>
        <v>3.01879882813</v>
      </c>
      <c r="F210">
        <f t="shared" si="15"/>
        <v>3.0262422660402883</v>
      </c>
      <c r="G210">
        <f t="shared" si="16"/>
        <v>5.5404767924317675E-5</v>
      </c>
    </row>
    <row r="211" spans="1:7">
      <c r="A211">
        <v>3.38333333333</v>
      </c>
      <c r="B211">
        <v>3.0325317382799999</v>
      </c>
      <c r="D211">
        <f t="shared" si="13"/>
        <v>204</v>
      </c>
      <c r="E211">
        <f t="shared" si="14"/>
        <v>3.0166625976599999</v>
      </c>
      <c r="F211">
        <f t="shared" si="15"/>
        <v>3.0255602187461275</v>
      </c>
      <c r="G211">
        <f t="shared" si="16"/>
        <v>7.9167660992301986E-5</v>
      </c>
    </row>
    <row r="212" spans="1:7">
      <c r="A212">
        <v>3.4</v>
      </c>
      <c r="B212">
        <v>3.02978515625</v>
      </c>
      <c r="D212">
        <f t="shared" si="13"/>
        <v>205.00000000020003</v>
      </c>
      <c r="E212">
        <f t="shared" si="14"/>
        <v>3.0142211914099999</v>
      </c>
      <c r="F212">
        <f t="shared" si="15"/>
        <v>3.0248910752548066</v>
      </c>
      <c r="G212">
        <f t="shared" si="16"/>
        <v>1.1384642126166735E-4</v>
      </c>
    </row>
    <row r="213" spans="1:7">
      <c r="A213">
        <v>3.4166666666699999</v>
      </c>
      <c r="B213">
        <v>3.02856445313</v>
      </c>
      <c r="D213">
        <f t="shared" si="13"/>
        <v>205.99999999980002</v>
      </c>
      <c r="E213">
        <f t="shared" si="14"/>
        <v>3.0148315429700001</v>
      </c>
      <c r="F213">
        <f t="shared" si="15"/>
        <v>3.0242345914368296</v>
      </c>
      <c r="G213">
        <f t="shared" si="16"/>
        <v>8.8417320469544406E-5</v>
      </c>
    </row>
    <row r="214" spans="1:7">
      <c r="A214">
        <v>3.4333333333299998</v>
      </c>
      <c r="B214">
        <v>3.0270385742200001</v>
      </c>
      <c r="D214">
        <f t="shared" si="13"/>
        <v>207</v>
      </c>
      <c r="E214">
        <f t="shared" si="14"/>
        <v>3.01147460938</v>
      </c>
      <c r="F214">
        <f t="shared" si="15"/>
        <v>3.0235905277802719</v>
      </c>
      <c r="G214">
        <f t="shared" si="16"/>
        <v>1.4679547868204793E-4</v>
      </c>
    </row>
    <row r="215" spans="1:7">
      <c r="A215">
        <v>3.45</v>
      </c>
      <c r="B215">
        <v>3.0270385742200001</v>
      </c>
      <c r="D215">
        <f t="shared" si="13"/>
        <v>208.0000000002</v>
      </c>
      <c r="E215">
        <f t="shared" si="14"/>
        <v>3.01147460938</v>
      </c>
      <c r="F215">
        <f t="shared" si="15"/>
        <v>3.0229586493057554</v>
      </c>
      <c r="G215">
        <f t="shared" si="16"/>
        <v>1.3188317301634451E-4</v>
      </c>
    </row>
    <row r="216" spans="1:7">
      <c r="A216">
        <v>3.4666666666700001</v>
      </c>
      <c r="B216">
        <v>3.0252075195299999</v>
      </c>
      <c r="D216">
        <f t="shared" si="13"/>
        <v>208.9999999998</v>
      </c>
      <c r="E216">
        <f t="shared" si="14"/>
        <v>3.01025390625</v>
      </c>
      <c r="F216">
        <f t="shared" si="15"/>
        <v>3.0223387254795089</v>
      </c>
      <c r="G216">
        <f t="shared" si="16"/>
        <v>1.4604285580990762E-4</v>
      </c>
    </row>
    <row r="217" spans="1:7">
      <c r="A217">
        <v>3.4833333333300001</v>
      </c>
      <c r="B217">
        <v>3.0218505859399998</v>
      </c>
      <c r="D217">
        <f t="shared" si="13"/>
        <v>210</v>
      </c>
      <c r="E217">
        <f t="shared" si="14"/>
        <v>3.0084228515600002</v>
      </c>
      <c r="F217">
        <f t="shared" si="15"/>
        <v>3.0217305301281745</v>
      </c>
      <c r="G217">
        <f t="shared" si="16"/>
        <v>1.7709430887384491E-4</v>
      </c>
    </row>
    <row r="218" spans="1:7">
      <c r="A218">
        <v>3.5</v>
      </c>
      <c r="B218">
        <v>3.0218505859399998</v>
      </c>
      <c r="D218">
        <f t="shared" si="13"/>
        <v>211.0000000002</v>
      </c>
      <c r="E218">
        <f t="shared" si="14"/>
        <v>3.0062866210900001</v>
      </c>
      <c r="F218">
        <f t="shared" si="15"/>
        <v>3.0211338413585223</v>
      </c>
      <c r="G218">
        <f t="shared" si="16"/>
        <v>2.2043994970201474E-4</v>
      </c>
    </row>
    <row r="219" spans="1:7">
      <c r="A219">
        <v>3.5166666666699999</v>
      </c>
      <c r="B219">
        <v>3.0218505859399998</v>
      </c>
      <c r="D219">
        <f t="shared" si="13"/>
        <v>211.9999999998</v>
      </c>
      <c r="E219">
        <f t="shared" si="14"/>
        <v>3.00659179688</v>
      </c>
      <c r="F219">
        <f t="shared" si="15"/>
        <v>3.0205484414753503</v>
      </c>
      <c r="G219">
        <f t="shared" si="16"/>
        <v>1.9478792836092037E-4</v>
      </c>
    </row>
    <row r="220" spans="1:7">
      <c r="A220">
        <v>3.5333333333299999</v>
      </c>
      <c r="B220">
        <v>3.01879882813</v>
      </c>
      <c r="D220">
        <f t="shared" si="13"/>
        <v>213.00000000000003</v>
      </c>
      <c r="E220">
        <f t="shared" si="14"/>
        <v>3.0050659179700001</v>
      </c>
      <c r="F220">
        <f t="shared" si="15"/>
        <v>3.0199741169010346</v>
      </c>
      <c r="G220">
        <f t="shared" si="16"/>
        <v>2.2225439536729689E-4</v>
      </c>
    </row>
    <row r="221" spans="1:7">
      <c r="A221">
        <v>3.55</v>
      </c>
      <c r="B221">
        <v>3.0166625976599999</v>
      </c>
      <c r="D221">
        <f t="shared" si="13"/>
        <v>214.0000000002</v>
      </c>
      <c r="E221">
        <f t="shared" si="14"/>
        <v>3.0026245117200001</v>
      </c>
      <c r="F221">
        <f t="shared" si="15"/>
        <v>3.0194106580997175</v>
      </c>
      <c r="G221">
        <f t="shared" si="16"/>
        <v>2.8177471028130045E-4</v>
      </c>
    </row>
    <row r="222" spans="1:7">
      <c r="A222">
        <v>3.5666666666700002</v>
      </c>
      <c r="B222">
        <v>3.0142211914099999</v>
      </c>
      <c r="D222">
        <f t="shared" si="13"/>
        <v>214.9999999998</v>
      </c>
      <c r="E222">
        <f t="shared" si="14"/>
        <v>3.0020141601599999</v>
      </c>
      <c r="F222">
        <f t="shared" si="15"/>
        <v>3.0188578594997781</v>
      </c>
      <c r="G222">
        <f t="shared" si="16"/>
        <v>2.837102074488463E-4</v>
      </c>
    </row>
    <row r="223" spans="1:7">
      <c r="A223">
        <v>3.5833333333300001</v>
      </c>
      <c r="B223">
        <v>3.0148315429700001</v>
      </c>
      <c r="D223">
        <f t="shared" si="13"/>
        <v>216</v>
      </c>
      <c r="E223">
        <f t="shared" si="14"/>
        <v>3.0010986328100002</v>
      </c>
      <c r="F223">
        <f t="shared" si="15"/>
        <v>3.0183155194178637</v>
      </c>
      <c r="G223">
        <f t="shared" si="16"/>
        <v>2.9642118446802847E-4</v>
      </c>
    </row>
    <row r="224" spans="1:7">
      <c r="A224">
        <v>3.6</v>
      </c>
      <c r="B224">
        <v>3.01147460938</v>
      </c>
      <c r="D224">
        <f t="shared" si="13"/>
        <v>217.0000000002</v>
      </c>
      <c r="E224">
        <f t="shared" si="14"/>
        <v>2.9998779296899998</v>
      </c>
      <c r="F224">
        <f t="shared" si="15"/>
        <v>3.0177834399872978</v>
      </c>
      <c r="G224">
        <f t="shared" si="16"/>
        <v>3.2060729900664587E-4</v>
      </c>
    </row>
    <row r="225" spans="1:7">
      <c r="A225">
        <v>3.61666666667</v>
      </c>
      <c r="B225">
        <v>3.01147460938</v>
      </c>
      <c r="D225">
        <f t="shared" si="13"/>
        <v>217.9999999998</v>
      </c>
      <c r="E225">
        <f t="shared" si="14"/>
        <v>2.99682617188</v>
      </c>
      <c r="F225">
        <f t="shared" si="15"/>
        <v>3.0172614270848714</v>
      </c>
      <c r="G225">
        <f t="shared" si="16"/>
        <v>4.1759965528822521E-4</v>
      </c>
    </row>
    <row r="226" spans="1:7">
      <c r="A226">
        <v>3.63333333333</v>
      </c>
      <c r="B226">
        <v>3.01025390625</v>
      </c>
      <c r="D226">
        <f t="shared" si="13"/>
        <v>219</v>
      </c>
      <c r="E226">
        <f t="shared" si="14"/>
        <v>2.9962158203100002</v>
      </c>
      <c r="F226">
        <f t="shared" si="15"/>
        <v>3.016749290259102</v>
      </c>
      <c r="G226">
        <f t="shared" si="16"/>
        <v>4.2162338815066535E-4</v>
      </c>
    </row>
    <row r="227" spans="1:7">
      <c r="A227">
        <v>3.65</v>
      </c>
      <c r="B227">
        <v>3.0084228515600002</v>
      </c>
      <c r="D227">
        <f t="shared" si="13"/>
        <v>220.00000000020003</v>
      </c>
      <c r="E227">
        <f t="shared" si="14"/>
        <v>2.9953002929700001</v>
      </c>
      <c r="F227">
        <f t="shared" si="15"/>
        <v>3.0162468426626332</v>
      </c>
      <c r="G227">
        <f t="shared" si="16"/>
        <v>4.3875794402594776E-4</v>
      </c>
    </row>
    <row r="228" spans="1:7">
      <c r="A228">
        <v>3.6666666666699999</v>
      </c>
      <c r="B228">
        <v>3.0062866210900001</v>
      </c>
      <c r="D228">
        <f t="shared" si="13"/>
        <v>220.99999999980002</v>
      </c>
      <c r="E228">
        <f t="shared" si="14"/>
        <v>2.9962158203100002</v>
      </c>
      <c r="F228">
        <f t="shared" si="15"/>
        <v>3.0157539009830958</v>
      </c>
      <c r="G228">
        <f t="shared" si="16"/>
        <v>3.817365963883915E-4</v>
      </c>
    </row>
    <row r="229" spans="1:7">
      <c r="A229">
        <v>3.6833333333299998</v>
      </c>
      <c r="B229">
        <v>3.00659179688</v>
      </c>
      <c r="D229">
        <f t="shared" si="13"/>
        <v>222</v>
      </c>
      <c r="E229">
        <f t="shared" si="14"/>
        <v>2.9916381835900001</v>
      </c>
      <c r="F229">
        <f t="shared" si="15"/>
        <v>3.0152702853753706</v>
      </c>
      <c r="G229">
        <f t="shared" si="16"/>
        <v>5.5847623479410931E-4</v>
      </c>
    </row>
    <row r="230" spans="1:7">
      <c r="A230">
        <v>3.7</v>
      </c>
      <c r="B230">
        <v>3.0050659179700001</v>
      </c>
      <c r="D230">
        <f t="shared" si="13"/>
        <v>223.0000000002</v>
      </c>
      <c r="E230">
        <f t="shared" si="14"/>
        <v>2.9928588867200001</v>
      </c>
      <c r="F230">
        <f t="shared" si="15"/>
        <v>3.0147958193977455</v>
      </c>
      <c r="G230">
        <f t="shared" si="16"/>
        <v>4.8122901530793554E-4</v>
      </c>
    </row>
    <row r="231" spans="1:7">
      <c r="A231">
        <v>3.7166666666700001</v>
      </c>
      <c r="B231">
        <v>3.0026245117200001</v>
      </c>
      <c r="D231">
        <f t="shared" si="13"/>
        <v>223.9999999998</v>
      </c>
      <c r="E231">
        <f t="shared" si="14"/>
        <v>2.99072265625</v>
      </c>
      <c r="F231">
        <f t="shared" si="15"/>
        <v>3.0143303299466315</v>
      </c>
      <c r="G231">
        <f t="shared" si="16"/>
        <v>5.5732225736662797E-4</v>
      </c>
    </row>
    <row r="232" spans="1:7">
      <c r="A232">
        <v>3.7333333333300001</v>
      </c>
      <c r="B232">
        <v>3.0020141601599999</v>
      </c>
      <c r="D232">
        <f t="shared" si="13"/>
        <v>225</v>
      </c>
      <c r="E232">
        <f t="shared" si="14"/>
        <v>2.9901123046899998</v>
      </c>
      <c r="F232">
        <f t="shared" si="15"/>
        <v>3.0138736471925958</v>
      </c>
      <c r="G232">
        <f t="shared" si="16"/>
        <v>5.6460139752567435E-4</v>
      </c>
    </row>
    <row r="233" spans="1:7">
      <c r="A233">
        <v>3.75</v>
      </c>
      <c r="B233">
        <v>3.0010986328100002</v>
      </c>
      <c r="D233">
        <f t="shared" si="13"/>
        <v>226.0000000002</v>
      </c>
      <c r="E233">
        <f t="shared" si="14"/>
        <v>2.9876708984399998</v>
      </c>
      <c r="F233">
        <f t="shared" si="15"/>
        <v>3.0134256045200747</v>
      </c>
      <c r="G233">
        <f t="shared" si="16"/>
        <v>6.6330488527104742E-4</v>
      </c>
    </row>
    <row r="234" spans="1:7">
      <c r="A234">
        <v>3.7666666666699999</v>
      </c>
      <c r="B234">
        <v>2.9998779296899998</v>
      </c>
      <c r="D234">
        <f t="shared" si="13"/>
        <v>226.9999999998</v>
      </c>
      <c r="E234">
        <f t="shared" si="14"/>
        <v>2.9876708984399998</v>
      </c>
      <c r="F234">
        <f t="shared" si="15"/>
        <v>3.0129860384657259</v>
      </c>
      <c r="G234">
        <f t="shared" si="16"/>
        <v>6.408563145221197E-4</v>
      </c>
    </row>
    <row r="235" spans="1:7">
      <c r="A235">
        <v>3.7833333333299999</v>
      </c>
      <c r="B235">
        <v>2.99682617188</v>
      </c>
      <c r="D235">
        <f t="shared" si="13"/>
        <v>228.00000000000003</v>
      </c>
      <c r="E235">
        <f t="shared" si="14"/>
        <v>2.98583984375</v>
      </c>
      <c r="F235">
        <f t="shared" si="15"/>
        <v>3.0125547886580226</v>
      </c>
      <c r="G235">
        <f t="shared" si="16"/>
        <v>7.1368828143868375E-4</v>
      </c>
    </row>
    <row r="236" spans="1:7">
      <c r="A236">
        <v>3.8</v>
      </c>
      <c r="B236">
        <v>2.9962158203100002</v>
      </c>
      <c r="D236">
        <f t="shared" si="13"/>
        <v>229.0000000002</v>
      </c>
      <c r="E236">
        <f t="shared" si="14"/>
        <v>2.9843139648400001</v>
      </c>
      <c r="F236">
        <f t="shared" si="15"/>
        <v>3.0121316977603261</v>
      </c>
      <c r="G236">
        <f t="shared" si="16"/>
        <v>7.7382626482658701E-4</v>
      </c>
    </row>
    <row r="237" spans="1:7">
      <c r="A237">
        <v>3.8166666666700002</v>
      </c>
      <c r="B237">
        <v>2.9953002929700001</v>
      </c>
      <c r="D237">
        <f t="shared" si="13"/>
        <v>229.9999999998</v>
      </c>
      <c r="E237">
        <f t="shared" si="14"/>
        <v>2.9849243164099999</v>
      </c>
      <c r="F237">
        <f t="shared" si="15"/>
        <v>3.0117166114126692</v>
      </c>
      <c r="G237">
        <f t="shared" si="16"/>
        <v>7.1782707151006001E-4</v>
      </c>
    </row>
    <row r="238" spans="1:7">
      <c r="A238">
        <v>3.8333333333300001</v>
      </c>
      <c r="B238">
        <v>2.9962158203100002</v>
      </c>
      <c r="D238">
        <f t="shared" si="13"/>
        <v>231</v>
      </c>
      <c r="E238">
        <f t="shared" si="14"/>
        <v>2.9849243164099999</v>
      </c>
      <c r="F238">
        <f t="shared" si="15"/>
        <v>3.0113093781747144</v>
      </c>
      <c r="G238">
        <f t="shared" si="16"/>
        <v>6.9617148432780203E-4</v>
      </c>
    </row>
    <row r="239" spans="1:7">
      <c r="A239">
        <v>3.85</v>
      </c>
      <c r="B239">
        <v>2.9916381835900001</v>
      </c>
      <c r="D239">
        <f t="shared" si="13"/>
        <v>232.0000000002</v>
      </c>
      <c r="E239">
        <f t="shared" si="14"/>
        <v>2.9837036132799999</v>
      </c>
      <c r="F239">
        <f t="shared" si="15"/>
        <v>3.0109098494719988</v>
      </c>
      <c r="G239">
        <f t="shared" si="16"/>
        <v>7.4017928773483139E-4</v>
      </c>
    </row>
    <row r="240" spans="1:7">
      <c r="A240">
        <v>3.86666666667</v>
      </c>
      <c r="B240">
        <v>2.9928588867200001</v>
      </c>
      <c r="D240">
        <f t="shared" si="13"/>
        <v>232.9999999998</v>
      </c>
      <c r="E240">
        <f t="shared" si="14"/>
        <v>2.9803466796899998</v>
      </c>
      <c r="F240">
        <f t="shared" si="15"/>
        <v>3.0105178795409571</v>
      </c>
      <c r="G240">
        <f t="shared" si="16"/>
        <v>9.1030130044640503E-4</v>
      </c>
    </row>
    <row r="241" spans="1:7">
      <c r="A241">
        <v>3.88333333333</v>
      </c>
      <c r="B241">
        <v>2.99072265625</v>
      </c>
      <c r="D241">
        <f t="shared" si="13"/>
        <v>234</v>
      </c>
      <c r="E241">
        <f t="shared" si="14"/>
        <v>2.9803466796899998</v>
      </c>
      <c r="F241">
        <f t="shared" si="15"/>
        <v>3.0101333253750591</v>
      </c>
      <c r="G241">
        <f t="shared" si="16"/>
        <v>8.8724426116726103E-4</v>
      </c>
    </row>
    <row r="242" spans="1:7">
      <c r="A242">
        <v>3.9</v>
      </c>
      <c r="B242">
        <v>2.9901123046899998</v>
      </c>
      <c r="D242">
        <f t="shared" si="13"/>
        <v>235.0000000002</v>
      </c>
      <c r="E242">
        <f t="shared" si="14"/>
        <v>2.9803466796899998</v>
      </c>
      <c r="F242">
        <f t="shared" si="15"/>
        <v>3.0097560466740454</v>
      </c>
      <c r="G242">
        <f t="shared" si="16"/>
        <v>8.6491086640227228E-4</v>
      </c>
    </row>
    <row r="243" spans="1:7">
      <c r="A243">
        <v>3.9166666666699999</v>
      </c>
      <c r="B243">
        <v>2.9876708984399998</v>
      </c>
      <c r="D243">
        <f t="shared" si="13"/>
        <v>235.9999999998</v>
      </c>
      <c r="E243">
        <f t="shared" si="14"/>
        <v>2.97729492188</v>
      </c>
      <c r="F243">
        <f t="shared" si="15"/>
        <v>3.0093859057920143</v>
      </c>
      <c r="G243">
        <f t="shared" si="16"/>
        <v>1.029831248441158E-3</v>
      </c>
    </row>
    <row r="244" spans="1:7">
      <c r="A244">
        <v>3.9333333333299998</v>
      </c>
      <c r="B244">
        <v>2.9876708984399998</v>
      </c>
      <c r="D244">
        <f t="shared" si="13"/>
        <v>236.99999999999997</v>
      </c>
      <c r="E244">
        <f t="shared" si="14"/>
        <v>2.97607421875</v>
      </c>
      <c r="F244">
        <f t="shared" si="15"/>
        <v>3.0090227676865586</v>
      </c>
      <c r="G244">
        <f t="shared" si="16"/>
        <v>1.0856068770247989E-3</v>
      </c>
    </row>
    <row r="245" spans="1:7">
      <c r="A245">
        <v>3.95</v>
      </c>
      <c r="B245">
        <v>2.98583984375</v>
      </c>
      <c r="D245">
        <f t="shared" si="13"/>
        <v>238.00000000019998</v>
      </c>
      <c r="E245">
        <f t="shared" si="14"/>
        <v>2.9745483398400001</v>
      </c>
      <c r="F245">
        <f t="shared" si="15"/>
        <v>3.0086664998708268</v>
      </c>
      <c r="G245">
        <f t="shared" si="16"/>
        <v>1.1640488438890994E-3</v>
      </c>
    </row>
    <row r="246" spans="1:7">
      <c r="A246">
        <v>3.9666666666700001</v>
      </c>
      <c r="B246">
        <v>2.9843139648400001</v>
      </c>
      <c r="D246">
        <f t="shared" si="13"/>
        <v>238.99999999980002</v>
      </c>
      <c r="E246">
        <f t="shared" si="14"/>
        <v>2.9754638671899998</v>
      </c>
      <c r="F246">
        <f t="shared" si="15"/>
        <v>3.0083169723645038</v>
      </c>
      <c r="G246">
        <f t="shared" si="16"/>
        <v>1.0793265196070226E-3</v>
      </c>
    </row>
    <row r="247" spans="1:7">
      <c r="A247">
        <v>3.9833333333300001</v>
      </c>
      <c r="B247">
        <v>2.9849243164099999</v>
      </c>
      <c r="D247">
        <f t="shared" si="13"/>
        <v>240</v>
      </c>
      <c r="E247">
        <f t="shared" si="14"/>
        <v>2.9739379882799999</v>
      </c>
      <c r="F247">
        <f t="shared" si="15"/>
        <v>3.007974057645777</v>
      </c>
      <c r="G247">
        <f t="shared" si="16"/>
        <v>1.1584540178719888E-3</v>
      </c>
    </row>
    <row r="248" spans="1:7">
      <c r="A248">
        <v>4</v>
      </c>
      <c r="B248">
        <v>2.9849243164099999</v>
      </c>
      <c r="D248">
        <f t="shared" si="13"/>
        <v>241.0000000002</v>
      </c>
      <c r="E248">
        <f t="shared" si="14"/>
        <v>2.9733276367200001</v>
      </c>
      <c r="F248">
        <f t="shared" si="15"/>
        <v>3.0076376306060708</v>
      </c>
      <c r="G248">
        <f t="shared" si="16"/>
        <v>1.1771756804622089E-3</v>
      </c>
    </row>
    <row r="249" spans="1:7">
      <c r="A249">
        <v>4.0166666666699999</v>
      </c>
      <c r="B249">
        <v>2.9837036132799999</v>
      </c>
      <c r="D249">
        <f t="shared" si="13"/>
        <v>241.9999999998</v>
      </c>
      <c r="E249">
        <f t="shared" si="14"/>
        <v>2.9702758789099999</v>
      </c>
      <c r="F249">
        <f t="shared" si="15"/>
        <v>3.0073075685037542</v>
      </c>
      <c r="G249">
        <f t="shared" si="16"/>
        <v>1.3713460341681749E-3</v>
      </c>
    </row>
    <row r="250" spans="1:7">
      <c r="A250">
        <v>4.0333333333299999</v>
      </c>
      <c r="B250">
        <v>2.9803466796899998</v>
      </c>
      <c r="D250">
        <f t="shared" si="13"/>
        <v>243</v>
      </c>
      <c r="E250">
        <f t="shared" si="14"/>
        <v>2.96997070313</v>
      </c>
      <c r="F250">
        <f t="shared" si="15"/>
        <v>3.006983750918784</v>
      </c>
      <c r="G250">
        <f t="shared" si="16"/>
        <v>1.3699657066148084E-3</v>
      </c>
    </row>
    <row r="251" spans="1:7">
      <c r="A251">
        <v>4.05</v>
      </c>
      <c r="B251">
        <v>2.9803466796899998</v>
      </c>
      <c r="D251">
        <f t="shared" si="13"/>
        <v>244.00000000019998</v>
      </c>
      <c r="E251">
        <f t="shared" si="14"/>
        <v>2.96997070313</v>
      </c>
      <c r="F251">
        <f t="shared" si="15"/>
        <v>3.0066660597099584</v>
      </c>
      <c r="G251">
        <f t="shared" si="16"/>
        <v>1.3465491945302941E-3</v>
      </c>
    </row>
    <row r="252" spans="1:7">
      <c r="A252">
        <v>4.0666666666699998</v>
      </c>
      <c r="B252">
        <v>2.9803466796899998</v>
      </c>
      <c r="D252">
        <f t="shared" si="13"/>
        <v>244.99999999979997</v>
      </c>
      <c r="E252">
        <f t="shared" si="14"/>
        <v>2.9681396484399998</v>
      </c>
      <c r="F252">
        <f t="shared" si="15"/>
        <v>3.0063543789712042</v>
      </c>
      <c r="G252">
        <f t="shared" si="16"/>
        <v>1.4603656295725648E-3</v>
      </c>
    </row>
    <row r="253" spans="1:7">
      <c r="A253">
        <v>4.0833333333299997</v>
      </c>
      <c r="B253">
        <v>2.97729492188</v>
      </c>
      <c r="D253">
        <f t="shared" si="13"/>
        <v>245.99999999999997</v>
      </c>
      <c r="E253">
        <f t="shared" si="14"/>
        <v>2.96997070313</v>
      </c>
      <c r="F253">
        <f t="shared" si="15"/>
        <v>3.0060485949887457</v>
      </c>
      <c r="G253">
        <f t="shared" si="16"/>
        <v>1.3016142809713462E-3</v>
      </c>
    </row>
    <row r="254" spans="1:7">
      <c r="A254">
        <v>4.0999999999999996</v>
      </c>
      <c r="B254">
        <v>2.97607421875</v>
      </c>
      <c r="D254">
        <f t="shared" si="13"/>
        <v>247.00000000019998</v>
      </c>
      <c r="E254">
        <f t="shared" si="14"/>
        <v>2.96630859375</v>
      </c>
      <c r="F254">
        <f t="shared" si="15"/>
        <v>3.0057485962007373</v>
      </c>
      <c r="G254">
        <f t="shared" si="16"/>
        <v>1.5555137933141651E-3</v>
      </c>
    </row>
    <row r="255" spans="1:7">
      <c r="A255">
        <v>4.1166666666699996</v>
      </c>
      <c r="B255">
        <v>2.9745483398400001</v>
      </c>
      <c r="D255">
        <f t="shared" si="13"/>
        <v>247.99999999979997</v>
      </c>
      <c r="E255">
        <f t="shared" si="14"/>
        <v>2.96508789063</v>
      </c>
      <c r="F255">
        <f t="shared" si="15"/>
        <v>3.0054542731559875</v>
      </c>
      <c r="G255">
        <f t="shared" si="16"/>
        <v>1.6294448382343453E-3</v>
      </c>
    </row>
    <row r="256" spans="1:7">
      <c r="A256">
        <v>4.1333333333300004</v>
      </c>
      <c r="B256">
        <v>2.9754638671899998</v>
      </c>
      <c r="D256">
        <f t="shared" si="13"/>
        <v>248.99999999999997</v>
      </c>
      <c r="E256">
        <f t="shared" si="14"/>
        <v>2.9647827148400001</v>
      </c>
      <c r="F256">
        <f t="shared" si="15"/>
        <v>3.0051655184735111</v>
      </c>
      <c r="G256">
        <f t="shared" si="16"/>
        <v>1.6307708293027082E-3</v>
      </c>
    </row>
    <row r="257" spans="1:7">
      <c r="A257">
        <v>4.1500000000000004</v>
      </c>
      <c r="B257">
        <v>2.9739379882799999</v>
      </c>
      <c r="D257">
        <f t="shared" si="13"/>
        <v>250.00000000019998</v>
      </c>
      <c r="E257">
        <f t="shared" si="14"/>
        <v>2.9647827148400001</v>
      </c>
      <c r="F257">
        <f t="shared" si="15"/>
        <v>3.004882226804412</v>
      </c>
      <c r="G257">
        <f t="shared" si="16"/>
        <v>1.6079708597840098E-3</v>
      </c>
    </row>
    <row r="258" spans="1:7">
      <c r="A258">
        <v>4.1666666666700003</v>
      </c>
      <c r="B258">
        <v>2.9733276367200001</v>
      </c>
      <c r="D258">
        <f t="shared" si="13"/>
        <v>250.99999999979997</v>
      </c>
      <c r="E258">
        <f t="shared" si="14"/>
        <v>2.9635620117200001</v>
      </c>
      <c r="F258">
        <f t="shared" si="15"/>
        <v>3.0046042947929021</v>
      </c>
      <c r="G258">
        <f t="shared" si="16"/>
        <v>1.6844689998362205E-3</v>
      </c>
    </row>
    <row r="259" spans="1:7">
      <c r="A259">
        <v>4.1833333333300002</v>
      </c>
      <c r="B259">
        <v>2.9702758789099999</v>
      </c>
      <c r="D259">
        <f t="shared" si="13"/>
        <v>251.99999999999994</v>
      </c>
      <c r="E259">
        <f t="shared" si="14"/>
        <v>2.9623413085900001</v>
      </c>
      <c r="F259">
        <f t="shared" si="15"/>
        <v>3.0043316210381112</v>
      </c>
      <c r="G259">
        <f t="shared" si="16"/>
        <v>1.7631863394899968E-3</v>
      </c>
    </row>
    <row r="260" spans="1:7">
      <c r="A260">
        <v>4.2</v>
      </c>
      <c r="B260">
        <v>2.96997070313</v>
      </c>
      <c r="D260">
        <f t="shared" si="13"/>
        <v>253.00000000019995</v>
      </c>
      <c r="E260">
        <f t="shared" si="14"/>
        <v>2.9629516601599999</v>
      </c>
      <c r="F260">
        <f t="shared" si="15"/>
        <v>3.0040641060580877</v>
      </c>
      <c r="G260">
        <f t="shared" si="16"/>
        <v>1.6902332077231984E-3</v>
      </c>
    </row>
    <row r="261" spans="1:7">
      <c r="A261">
        <v>4.2166666666700001</v>
      </c>
      <c r="B261">
        <v>2.96997070313</v>
      </c>
      <c r="D261">
        <f t="shared" si="13"/>
        <v>253.9999999998</v>
      </c>
      <c r="E261">
        <f t="shared" si="14"/>
        <v>2.9595947265600002</v>
      </c>
      <c r="F261">
        <f t="shared" si="15"/>
        <v>3.0038016522529922</v>
      </c>
      <c r="G261">
        <f t="shared" si="16"/>
        <v>1.9542522792257168E-3</v>
      </c>
    </row>
    <row r="262" spans="1:7">
      <c r="A262">
        <v>4.2333333333300001</v>
      </c>
      <c r="B262">
        <v>2.9681396484399998</v>
      </c>
      <c r="D262">
        <f t="shared" si="13"/>
        <v>255</v>
      </c>
      <c r="E262">
        <f t="shared" si="14"/>
        <v>2.9595947265600002</v>
      </c>
      <c r="F262">
        <f t="shared" si="15"/>
        <v>3.0035441638690319</v>
      </c>
      <c r="G262">
        <f t="shared" si="16"/>
        <v>1.9315530397805048E-3</v>
      </c>
    </row>
    <row r="263" spans="1:7">
      <c r="A263">
        <v>4.25</v>
      </c>
      <c r="B263">
        <v>2.96997070313</v>
      </c>
      <c r="D263">
        <f t="shared" si="13"/>
        <v>256.00000000019998</v>
      </c>
      <c r="E263">
        <f t="shared" si="14"/>
        <v>2.958984375</v>
      </c>
      <c r="F263">
        <f t="shared" si="15"/>
        <v>3.0032915469644665</v>
      </c>
      <c r="G263">
        <f t="shared" si="16"/>
        <v>1.9631254874888098E-3</v>
      </c>
    </row>
    <row r="264" spans="1:7">
      <c r="A264">
        <v>4.2666666666699999</v>
      </c>
      <c r="B264">
        <v>2.96630859375</v>
      </c>
      <c r="D264">
        <f t="shared" ref="D264:D283" si="17">(A274-$A$17)*60</f>
        <v>256.99999999979997</v>
      </c>
      <c r="E264">
        <f t="shared" ref="E264:E283" si="18">B274</f>
        <v>2.9583740234399998</v>
      </c>
      <c r="F264">
        <f t="shared" ref="F264:F283" si="19">$J$9*EXP(-$J$10*D264)+$J$11</f>
        <v>3.003043709374853</v>
      </c>
      <c r="G264">
        <f t="shared" ref="G264:G283" si="20">(E264-F264)^2</f>
        <v>1.9953808415184228E-3</v>
      </c>
    </row>
    <row r="265" spans="1:7">
      <c r="A265">
        <v>4.2833333333299999</v>
      </c>
      <c r="B265">
        <v>2.96508789063</v>
      </c>
      <c r="D265">
        <f t="shared" si="17"/>
        <v>258</v>
      </c>
      <c r="E265">
        <f t="shared" si="18"/>
        <v>2.9547119140600002</v>
      </c>
      <c r="F265">
        <f t="shared" si="19"/>
        <v>3.002800560678986</v>
      </c>
      <c r="G265">
        <f t="shared" si="20"/>
        <v>2.3125179336456964E-3</v>
      </c>
    </row>
    <row r="266" spans="1:7">
      <c r="A266">
        <v>4.3</v>
      </c>
      <c r="B266">
        <v>2.9647827148400001</v>
      </c>
      <c r="D266">
        <f t="shared" si="17"/>
        <v>259.00000000019998</v>
      </c>
      <c r="E266">
        <f t="shared" si="18"/>
        <v>2.9571533203100002</v>
      </c>
      <c r="F266">
        <f t="shared" si="19"/>
        <v>3.0025620121667997</v>
      </c>
      <c r="G266">
        <f t="shared" si="20"/>
        <v>2.0619492961457711E-3</v>
      </c>
    </row>
    <row r="267" spans="1:7">
      <c r="A267">
        <v>4.3166666666699998</v>
      </c>
      <c r="B267">
        <v>2.9647827148400001</v>
      </c>
      <c r="D267">
        <f t="shared" si="17"/>
        <v>259.99999999979997</v>
      </c>
      <c r="E267">
        <f t="shared" si="18"/>
        <v>2.9544067382799999</v>
      </c>
      <c r="F267">
        <f t="shared" si="19"/>
        <v>3.0023279768065461</v>
      </c>
      <c r="G267">
        <f t="shared" si="20"/>
        <v>2.296445101918133E-3</v>
      </c>
    </row>
    <row r="268" spans="1:7">
      <c r="A268">
        <v>4.3333333333299997</v>
      </c>
      <c r="B268">
        <v>2.9635620117200001</v>
      </c>
      <c r="D268">
        <f t="shared" si="17"/>
        <v>261</v>
      </c>
      <c r="E268">
        <f t="shared" si="18"/>
        <v>2.9544067382799999</v>
      </c>
      <c r="F268">
        <f t="shared" si="19"/>
        <v>3.0020983692126326</v>
      </c>
      <c r="G268">
        <f t="shared" si="20"/>
        <v>2.2744916610144515E-3</v>
      </c>
    </row>
    <row r="269" spans="1:7">
      <c r="A269">
        <v>4.3499999999999996</v>
      </c>
      <c r="B269">
        <v>2.9623413085900001</v>
      </c>
      <c r="D269">
        <f t="shared" si="17"/>
        <v>262.00000000019998</v>
      </c>
      <c r="E269">
        <f t="shared" si="18"/>
        <v>2.9537963867200001</v>
      </c>
      <c r="F269">
        <f t="shared" si="19"/>
        <v>3.0018731056153123</v>
      </c>
      <c r="G269">
        <f t="shared" si="20"/>
        <v>2.3113708997388668E-3</v>
      </c>
    </row>
    <row r="270" spans="1:7">
      <c r="A270">
        <v>4.3666666666699996</v>
      </c>
      <c r="B270">
        <v>2.9629516601599999</v>
      </c>
      <c r="D270">
        <f t="shared" si="17"/>
        <v>262.99999999979997</v>
      </c>
      <c r="E270">
        <f t="shared" si="18"/>
        <v>2.9544067382799999</v>
      </c>
      <c r="F270">
        <f t="shared" si="19"/>
        <v>3.0016521038296897</v>
      </c>
      <c r="G270">
        <f t="shared" si="20"/>
        <v>2.2321245659238189E-3</v>
      </c>
    </row>
    <row r="271" spans="1:7">
      <c r="A271">
        <v>4.3833333333300004</v>
      </c>
      <c r="B271">
        <v>2.9595947265600002</v>
      </c>
      <c r="D271">
        <f t="shared" si="17"/>
        <v>263.99999999999994</v>
      </c>
      <c r="E271">
        <f t="shared" si="18"/>
        <v>2.9507446289099999</v>
      </c>
      <c r="F271">
        <f t="shared" si="19"/>
        <v>3.0014352832253479</v>
      </c>
      <c r="G271">
        <f t="shared" si="20"/>
        <v>2.5695424349181117E-3</v>
      </c>
    </row>
    <row r="272" spans="1:7">
      <c r="A272">
        <v>4.4000000000000004</v>
      </c>
      <c r="B272">
        <v>2.9595947265600002</v>
      </c>
      <c r="D272">
        <f t="shared" si="17"/>
        <v>265.00000000019998</v>
      </c>
      <c r="E272">
        <f t="shared" si="18"/>
        <v>2.9519653320299999</v>
      </c>
      <c r="F272">
        <f t="shared" si="19"/>
        <v>3.0012225646977306</v>
      </c>
      <c r="G272">
        <f t="shared" si="20"/>
        <v>2.426274970082961E-3</v>
      </c>
    </row>
    <row r="273" spans="1:7">
      <c r="A273">
        <v>4.4166666666700003</v>
      </c>
      <c r="B273">
        <v>2.958984375</v>
      </c>
      <c r="D273">
        <f t="shared" si="17"/>
        <v>265.99999999979997</v>
      </c>
      <c r="E273">
        <f t="shared" si="18"/>
        <v>2.9495239257799999</v>
      </c>
      <c r="F273">
        <f t="shared" si="19"/>
        <v>3.0010138706388689</v>
      </c>
      <c r="G273">
        <f t="shared" si="20"/>
        <v>2.6512144215693743E-3</v>
      </c>
    </row>
    <row r="274" spans="1:7">
      <c r="A274">
        <v>4.4333333333300002</v>
      </c>
      <c r="B274">
        <v>2.9583740234399998</v>
      </c>
      <c r="D274">
        <f t="shared" si="17"/>
        <v>266.99999999999994</v>
      </c>
      <c r="E274">
        <f t="shared" si="18"/>
        <v>2.94921875</v>
      </c>
      <c r="F274">
        <f t="shared" si="19"/>
        <v>3.000809124908705</v>
      </c>
      <c r="G274">
        <f t="shared" si="20"/>
        <v>2.661566783220738E-3</v>
      </c>
    </row>
    <row r="275" spans="1:7">
      <c r="A275">
        <v>4.45</v>
      </c>
      <c r="B275">
        <v>2.9547119140600002</v>
      </c>
      <c r="D275">
        <f t="shared" si="17"/>
        <v>268.00000000019998</v>
      </c>
      <c r="E275">
        <f t="shared" si="18"/>
        <v>2.9495239257799999</v>
      </c>
      <c r="F275">
        <f t="shared" si="19"/>
        <v>3.0006082528080631</v>
      </c>
      <c r="G275">
        <f t="shared" si="20"/>
        <v>2.6096084679101089E-3</v>
      </c>
    </row>
    <row r="276" spans="1:7">
      <c r="A276">
        <v>4.4666666666700001</v>
      </c>
      <c r="B276">
        <v>2.9571533203100002</v>
      </c>
      <c r="D276">
        <f t="shared" si="17"/>
        <v>268.99999999980002</v>
      </c>
      <c r="E276">
        <f t="shared" si="18"/>
        <v>2.9473876953100002</v>
      </c>
      <c r="F276">
        <f t="shared" si="19"/>
        <v>3.0004111810510117</v>
      </c>
      <c r="G276">
        <f t="shared" si="20"/>
        <v>2.8114900401272451E-3</v>
      </c>
    </row>
    <row r="277" spans="1:7">
      <c r="A277">
        <v>4.4833333333300001</v>
      </c>
      <c r="B277">
        <v>2.9544067382799999</v>
      </c>
      <c r="D277">
        <f t="shared" si="17"/>
        <v>270</v>
      </c>
      <c r="E277">
        <f t="shared" si="18"/>
        <v>2.94677734375</v>
      </c>
      <c r="F277">
        <f t="shared" si="19"/>
        <v>3.0002178377377797</v>
      </c>
      <c r="G277">
        <f t="shared" si="20"/>
        <v>2.8558863976579211E-3</v>
      </c>
    </row>
    <row r="278" spans="1:7">
      <c r="A278">
        <v>4.5</v>
      </c>
      <c r="B278">
        <v>2.9544067382799999</v>
      </c>
      <c r="D278">
        <f t="shared" si="17"/>
        <v>271.00000000019998</v>
      </c>
      <c r="E278">
        <f t="shared" si="18"/>
        <v>2.94677734375</v>
      </c>
      <c r="F278">
        <f t="shared" si="19"/>
        <v>3.0000281523292349</v>
      </c>
      <c r="G278">
        <f t="shared" si="20"/>
        <v>2.8356486143423193E-3</v>
      </c>
    </row>
    <row r="279" spans="1:7">
      <c r="A279">
        <v>4.5166666666699999</v>
      </c>
      <c r="B279">
        <v>2.9537963867200001</v>
      </c>
      <c r="D279">
        <f t="shared" si="17"/>
        <v>271.99999999979997</v>
      </c>
      <c r="E279">
        <f t="shared" si="18"/>
        <v>2.9449462890600002</v>
      </c>
      <c r="F279">
        <f t="shared" si="19"/>
        <v>2.9998420556207845</v>
      </c>
      <c r="G279">
        <f t="shared" si="20"/>
        <v>3.0135451862961259E-3</v>
      </c>
    </row>
    <row r="280" spans="1:7">
      <c r="A280">
        <v>4.5333333333299999</v>
      </c>
      <c r="B280">
        <v>2.9544067382799999</v>
      </c>
      <c r="D280">
        <f t="shared" si="17"/>
        <v>273</v>
      </c>
      <c r="E280">
        <f t="shared" si="18"/>
        <v>2.9443359375</v>
      </c>
      <c r="F280">
        <f t="shared" si="19"/>
        <v>2.9996594797168004</v>
      </c>
      <c r="G280">
        <f t="shared" si="20"/>
        <v>3.0606943234140916E-3</v>
      </c>
    </row>
    <row r="281" spans="1:7">
      <c r="A281">
        <v>4.55</v>
      </c>
      <c r="B281">
        <v>2.9507446289099999</v>
      </c>
      <c r="D281">
        <f t="shared" si="17"/>
        <v>274.00000000019998</v>
      </c>
      <c r="E281">
        <f t="shared" si="18"/>
        <v>2.9440307617200001</v>
      </c>
      <c r="F281">
        <f t="shared" si="19"/>
        <v>2.9994803580065188</v>
      </c>
      <c r="G281">
        <f t="shared" si="20"/>
        <v>3.0746577283379071E-3</v>
      </c>
    </row>
    <row r="282" spans="1:7">
      <c r="A282">
        <v>4.5666666666699998</v>
      </c>
      <c r="B282">
        <v>2.9519653320299999</v>
      </c>
      <c r="D282">
        <f t="shared" si="17"/>
        <v>274.99999999979997</v>
      </c>
      <c r="E282">
        <f t="shared" si="18"/>
        <v>2.9434204101599999</v>
      </c>
      <c r="F282">
        <f t="shared" si="19"/>
        <v>2.9993046251393936</v>
      </c>
      <c r="G282">
        <f t="shared" si="20"/>
        <v>3.1230454838630873E-3</v>
      </c>
    </row>
    <row r="283" spans="1:7">
      <c r="A283">
        <v>4.5833333333299997</v>
      </c>
      <c r="B283">
        <v>2.9495239257799999</v>
      </c>
      <c r="D283">
        <f t="shared" si="17"/>
        <v>276</v>
      </c>
      <c r="E283">
        <f t="shared" si="18"/>
        <v>2.9428100585900001</v>
      </c>
      <c r="F283">
        <f t="shared" si="19"/>
        <v>2.999132217000946</v>
      </c>
      <c r="G283">
        <f t="shared" si="20"/>
        <v>3.1721855280676839E-3</v>
      </c>
    </row>
    <row r="284" spans="1:7">
      <c r="A284">
        <v>4.5999999999999996</v>
      </c>
      <c r="B284">
        <v>2.94921875</v>
      </c>
    </row>
    <row r="285" spans="1:7">
      <c r="A285">
        <v>4.6166666666699996</v>
      </c>
      <c r="B285">
        <v>2.9495239257799999</v>
      </c>
    </row>
    <row r="286" spans="1:7">
      <c r="A286">
        <v>4.6333333333300004</v>
      </c>
      <c r="B286">
        <v>2.9473876953100002</v>
      </c>
    </row>
    <row r="287" spans="1:7">
      <c r="A287">
        <v>4.6500000000000004</v>
      </c>
      <c r="B287">
        <v>2.94677734375</v>
      </c>
    </row>
    <row r="288" spans="1:7">
      <c r="A288">
        <v>4.6666666666700003</v>
      </c>
      <c r="B288">
        <v>2.94677734375</v>
      </c>
    </row>
    <row r="289" spans="1:2">
      <c r="A289">
        <v>4.6833333333300002</v>
      </c>
      <c r="B289">
        <v>2.9449462890600002</v>
      </c>
    </row>
    <row r="290" spans="1:2">
      <c r="A290">
        <v>4.7</v>
      </c>
      <c r="B290">
        <v>2.9443359375</v>
      </c>
    </row>
    <row r="291" spans="1:2">
      <c r="A291">
        <v>4.7166666666700001</v>
      </c>
      <c r="B291">
        <v>2.9440307617200001</v>
      </c>
    </row>
    <row r="292" spans="1:2">
      <c r="A292">
        <v>4.7333333333300001</v>
      </c>
      <c r="B292">
        <v>2.9434204101599999</v>
      </c>
    </row>
    <row r="293" spans="1:2">
      <c r="A293">
        <v>4.75</v>
      </c>
      <c r="B293">
        <v>2.9428100585900001</v>
      </c>
    </row>
    <row r="294" spans="1:2">
      <c r="A294">
        <v>4.7666666666699999</v>
      </c>
      <c r="B294">
        <v>2.9409790039099999</v>
      </c>
    </row>
    <row r="295" spans="1:2">
      <c r="A295">
        <v>4.7833333333299999</v>
      </c>
      <c r="B295">
        <v>2.9409790039099999</v>
      </c>
    </row>
    <row r="296" spans="1:2">
      <c r="A296">
        <v>4.8</v>
      </c>
      <c r="B296">
        <v>2.9397583007799999</v>
      </c>
    </row>
    <row r="297" spans="1:2">
      <c r="A297">
        <v>4.8166666666699998</v>
      </c>
      <c r="B297">
        <v>2.9388427734399998</v>
      </c>
    </row>
    <row r="298" spans="1:2">
      <c r="A298">
        <v>4.8333333333299997</v>
      </c>
      <c r="B298">
        <v>2.9388427734399998</v>
      </c>
    </row>
    <row r="299" spans="1:2">
      <c r="A299">
        <v>4.8499999999999996</v>
      </c>
      <c r="B299">
        <v>2.9376220703100002</v>
      </c>
    </row>
    <row r="300" spans="1:2">
      <c r="A300">
        <v>4.8666666666699996</v>
      </c>
      <c r="B300">
        <v>2.93823242188</v>
      </c>
    </row>
    <row r="301" spans="1:2">
      <c r="A301">
        <v>4.8833333333300004</v>
      </c>
      <c r="B301">
        <v>2.9351806640600002</v>
      </c>
    </row>
    <row r="302" spans="1:2">
      <c r="A302">
        <v>4.9000000000000004</v>
      </c>
      <c r="B302">
        <v>2.9351806640600002</v>
      </c>
    </row>
    <row r="303" spans="1:2">
      <c r="A303">
        <v>4.9166666666700003</v>
      </c>
      <c r="B303">
        <v>2.93579101563</v>
      </c>
    </row>
    <row r="304" spans="1:2">
      <c r="A304">
        <v>4.9333333333300002</v>
      </c>
      <c r="B304">
        <v>2.9339599609399998</v>
      </c>
    </row>
    <row r="305" spans="1:2">
      <c r="A305">
        <v>4.95</v>
      </c>
      <c r="B305">
        <v>2.9336547851599999</v>
      </c>
    </row>
    <row r="306" spans="1:2">
      <c r="A306">
        <v>4.9666666666700001</v>
      </c>
      <c r="B306">
        <v>2.9336547851599999</v>
      </c>
    </row>
    <row r="307" spans="1:2">
      <c r="A307">
        <v>4.9833333333300001</v>
      </c>
      <c r="B307">
        <v>2.9330444335900001</v>
      </c>
    </row>
    <row r="308" spans="1:2">
      <c r="A308">
        <v>5</v>
      </c>
      <c r="B308">
        <v>2.9330444335900001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H7" sqref="H7"/>
    </sheetView>
  </sheetViews>
  <sheetFormatPr defaultRowHeight="15"/>
  <cols>
    <col min="1" max="1" width="10.5703125" customWidth="1"/>
    <col min="2" max="2" width="12" bestFit="1" customWidth="1"/>
  </cols>
  <sheetData>
    <row r="1" spans="1:11">
      <c r="A1" t="s">
        <v>129</v>
      </c>
    </row>
    <row r="2" spans="1:11">
      <c r="A2" t="s">
        <v>141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(A23-$A$23)*60</f>
        <v>0</v>
      </c>
      <c r="E7">
        <f>B23</f>
        <v>6.2136840820300003</v>
      </c>
      <c r="F7">
        <f>$J$9*EXP(-$J$10*D7)+$J$11</f>
        <v>4.3557869848366817</v>
      </c>
      <c r="G7">
        <f>(E7-F7)^2</f>
        <v>3.4517816237593597</v>
      </c>
      <c r="H7">
        <f>SUM(G7:G5000)</f>
        <v>4.4788927298684698</v>
      </c>
      <c r="K7" t="s">
        <v>21</v>
      </c>
    </row>
    <row r="8" spans="1:11">
      <c r="A8">
        <v>0</v>
      </c>
      <c r="B8">
        <v>6.2097167968799996</v>
      </c>
      <c r="D8">
        <f t="shared" ref="D8:D71" si="0">(A24-$A$23)*60</f>
        <v>1.0000000000200004</v>
      </c>
      <c r="E8">
        <f t="shared" ref="E8:E71" si="1">B24</f>
        <v>4.6539306640599998</v>
      </c>
      <c r="F8">
        <f t="shared" ref="F8:F71" si="2">$J$9*EXP(-$J$10*D8)+$J$11</f>
        <v>4.3064385302763855</v>
      </c>
      <c r="G8">
        <f t="shared" ref="G8:G71" si="3">(E8-F8)^2</f>
        <v>0.12075078304148931</v>
      </c>
      <c r="I8" t="s">
        <v>22</v>
      </c>
    </row>
    <row r="9" spans="1:11">
      <c r="A9">
        <v>1.6666666666700001E-2</v>
      </c>
      <c r="B9">
        <v>6.2115478515599998</v>
      </c>
      <c r="D9">
        <f t="shared" si="0"/>
        <v>1.9999999999799989</v>
      </c>
      <c r="E9">
        <f t="shared" si="1"/>
        <v>4.4125366210900001</v>
      </c>
      <c r="F9">
        <f t="shared" si="2"/>
        <v>4.2580625731149189</v>
      </c>
      <c r="G9">
        <f t="shared" si="3"/>
        <v>2.3862231497807702E-2</v>
      </c>
      <c r="I9" t="s">
        <v>15</v>
      </c>
      <c r="J9">
        <v>2.5041403479521129</v>
      </c>
      <c r="K9">
        <v>4</v>
      </c>
    </row>
    <row r="10" spans="1:11">
      <c r="A10">
        <v>3.3333333333299998E-2</v>
      </c>
      <c r="B10">
        <v>6.2109375</v>
      </c>
      <c r="D10">
        <f t="shared" si="0"/>
        <v>2.9999999999999991</v>
      </c>
      <c r="E10">
        <f t="shared" si="1"/>
        <v>4.2532348632800003</v>
      </c>
      <c r="F10">
        <f t="shared" si="2"/>
        <v>4.2106399485885611</v>
      </c>
      <c r="G10">
        <f t="shared" si="3"/>
        <v>1.8143267575709897E-3</v>
      </c>
      <c r="I10" t="s">
        <v>16</v>
      </c>
      <c r="J10">
        <v>1.9903511990786552E-2</v>
      </c>
      <c r="K10">
        <v>0.3</v>
      </c>
    </row>
    <row r="11" spans="1:11">
      <c r="A11">
        <v>0.05</v>
      </c>
      <c r="B11">
        <v>6.2109375</v>
      </c>
      <c r="D11">
        <f t="shared" si="0"/>
        <v>4.00000000002</v>
      </c>
      <c r="E11">
        <f t="shared" si="1"/>
        <v>4.1418457031299996</v>
      </c>
      <c r="F11">
        <f t="shared" si="2"/>
        <v>4.1641518696173208</v>
      </c>
      <c r="G11">
        <f t="shared" si="3"/>
        <v>4.9756506336009142E-4</v>
      </c>
      <c r="I11" t="s">
        <v>17</v>
      </c>
      <c r="J11">
        <v>1.8516466368845683</v>
      </c>
      <c r="K11">
        <v>1.6</v>
      </c>
    </row>
    <row r="12" spans="1:11">
      <c r="A12">
        <v>6.66666666667E-2</v>
      </c>
      <c r="B12">
        <v>6.2097167968799996</v>
      </c>
      <c r="D12">
        <f t="shared" si="0"/>
        <v>4.9999999999800018</v>
      </c>
      <c r="E12">
        <f t="shared" si="1"/>
        <v>4.0493774414099999</v>
      </c>
      <c r="F12">
        <f t="shared" si="2"/>
        <v>4.1185799193532295</v>
      </c>
      <c r="G12">
        <f t="shared" si="3"/>
        <v>4.7889829534831854E-3</v>
      </c>
    </row>
    <row r="13" spans="1:11">
      <c r="A13">
        <v>8.3333333333299994E-2</v>
      </c>
      <c r="B13">
        <v>6.2097167968799996</v>
      </c>
      <c r="D13">
        <f t="shared" si="0"/>
        <v>5.9999999999999982</v>
      </c>
      <c r="E13">
        <f t="shared" si="1"/>
        <v>3.9688110351599999</v>
      </c>
      <c r="F13">
        <f t="shared" si="2"/>
        <v>4.0739060438763168</v>
      </c>
      <c r="G13">
        <f t="shared" si="3"/>
        <v>1.1044960857082734E-2</v>
      </c>
    </row>
    <row r="14" spans="1:11">
      <c r="A14">
        <v>0.1</v>
      </c>
      <c r="B14">
        <v>6.2097167968799996</v>
      </c>
      <c r="D14">
        <f t="shared" si="0"/>
        <v>7.0000000000199991</v>
      </c>
      <c r="E14">
        <f t="shared" si="1"/>
        <v>3.9028930664099999</v>
      </c>
      <c r="F14">
        <f t="shared" si="2"/>
        <v>4.0301125450587261</v>
      </c>
      <c r="G14">
        <f t="shared" si="3"/>
        <v>1.6184795747653698E-2</v>
      </c>
    </row>
    <row r="15" spans="1:11">
      <c r="A15">
        <v>0.116666666667</v>
      </c>
      <c r="B15">
        <v>6.2115478515599998</v>
      </c>
      <c r="D15">
        <f t="shared" si="0"/>
        <v>7.9999999999800009</v>
      </c>
      <c r="E15">
        <f t="shared" si="1"/>
        <v>3.8430786132799999</v>
      </c>
      <c r="F15">
        <f t="shared" si="2"/>
        <v>3.9871820735449321</v>
      </c>
      <c r="G15">
        <f t="shared" si="3"/>
        <v>2.076580726032691E-2</v>
      </c>
    </row>
    <row r="16" spans="1:11">
      <c r="A16">
        <v>0.13333333333299999</v>
      </c>
      <c r="B16">
        <v>6.2115478515599998</v>
      </c>
      <c r="D16">
        <f t="shared" si="0"/>
        <v>9.0000000000000018</v>
      </c>
      <c r="E16">
        <f t="shared" si="1"/>
        <v>3.7863159179700001</v>
      </c>
      <c r="F16">
        <f t="shared" si="2"/>
        <v>3.9450976218710792</v>
      </c>
      <c r="G16">
        <f t="shared" si="3"/>
        <v>2.5211629493729938E-2</v>
      </c>
    </row>
    <row r="17" spans="1:7">
      <c r="A17">
        <v>0.15</v>
      </c>
      <c r="B17">
        <v>6.2127685546900002</v>
      </c>
      <c r="D17">
        <f t="shared" si="0"/>
        <v>10.000000000019998</v>
      </c>
      <c r="E17">
        <f t="shared" si="1"/>
        <v>3.7368774414099999</v>
      </c>
      <c r="F17">
        <f t="shared" si="2"/>
        <v>3.903842517742711</v>
      </c>
      <c r="G17">
        <f t="shared" si="3"/>
        <v>2.7877336714788033E-2</v>
      </c>
    </row>
    <row r="18" spans="1:7">
      <c r="A18">
        <v>0.166666666667</v>
      </c>
      <c r="B18">
        <v>6.21337890625</v>
      </c>
      <c r="D18">
        <f t="shared" si="0"/>
        <v>10.99999999998</v>
      </c>
      <c r="E18">
        <f t="shared" si="1"/>
        <v>3.6923217773400001</v>
      </c>
      <c r="F18">
        <f t="shared" si="2"/>
        <v>3.8634004174218726</v>
      </c>
      <c r="G18">
        <f t="shared" si="3"/>
        <v>2.9267901092262856E-2</v>
      </c>
    </row>
    <row r="19" spans="1:7">
      <c r="A19">
        <v>0.183333333333</v>
      </c>
      <c r="B19">
        <v>6.2136840820300003</v>
      </c>
      <c r="D19">
        <f t="shared" si="0"/>
        <v>12</v>
      </c>
      <c r="E19">
        <f t="shared" si="1"/>
        <v>3.6480712890600002</v>
      </c>
      <c r="F19">
        <f t="shared" si="2"/>
        <v>3.823755299245275</v>
      </c>
      <c r="G19">
        <f t="shared" si="3"/>
        <v>3.0864871434779739E-2</v>
      </c>
    </row>
    <row r="20" spans="1:7">
      <c r="A20">
        <v>0.2</v>
      </c>
      <c r="B20">
        <v>6.21337890625</v>
      </c>
      <c r="D20">
        <f t="shared" si="0"/>
        <v>13.000000000020002</v>
      </c>
      <c r="E20">
        <f t="shared" si="1"/>
        <v>3.60961914063</v>
      </c>
      <c r="F20">
        <f t="shared" si="2"/>
        <v>3.7848914572916632</v>
      </c>
      <c r="G20">
        <f t="shared" si="3"/>
        <v>3.0720384987946343E-2</v>
      </c>
    </row>
    <row r="21" spans="1:7">
      <c r="A21">
        <v>0.21666666666699999</v>
      </c>
      <c r="B21">
        <v>6.21337890625</v>
      </c>
      <c r="D21">
        <f t="shared" si="0"/>
        <v>13.99999999998</v>
      </c>
      <c r="E21">
        <f t="shared" si="1"/>
        <v>3.5714721679700001</v>
      </c>
      <c r="F21">
        <f t="shared" si="2"/>
        <v>3.7467934951522253</v>
      </c>
      <c r="G21">
        <f t="shared" si="3"/>
        <v>3.073756776493684E-2</v>
      </c>
    </row>
    <row r="22" spans="1:7">
      <c r="A22">
        <v>0.23333333333299999</v>
      </c>
      <c r="B22">
        <v>6.2136840820300003</v>
      </c>
      <c r="D22">
        <f t="shared" si="0"/>
        <v>15</v>
      </c>
      <c r="E22">
        <f t="shared" si="1"/>
        <v>3.5357666015600002</v>
      </c>
      <c r="F22">
        <f t="shared" si="2"/>
        <v>3.7094463198244556</v>
      </c>
      <c r="G22">
        <f t="shared" si="3"/>
        <v>3.0164644536420596E-2</v>
      </c>
    </row>
    <row r="23" spans="1:7">
      <c r="A23">
        <v>0.25</v>
      </c>
      <c r="B23">
        <v>6.2136840820300003</v>
      </c>
      <c r="D23">
        <f t="shared" si="0"/>
        <v>16.000000000020002</v>
      </c>
      <c r="E23">
        <f t="shared" si="1"/>
        <v>3.5031127929700001</v>
      </c>
      <c r="F23">
        <f t="shared" si="2"/>
        <v>3.6728351357465878</v>
      </c>
      <c r="G23">
        <f t="shared" si="3"/>
        <v>2.8805673637573533E-2</v>
      </c>
    </row>
    <row r="24" spans="1:7">
      <c r="A24">
        <v>0.26666666666700001</v>
      </c>
      <c r="B24">
        <v>4.6539306640599998</v>
      </c>
      <c r="D24">
        <f t="shared" si="0"/>
        <v>16.999999999980002</v>
      </c>
      <c r="E24">
        <f t="shared" si="1"/>
        <v>3.4725952148400001</v>
      </c>
      <c r="F24">
        <f t="shared" si="2"/>
        <v>3.6369454389290814</v>
      </c>
      <c r="G24">
        <f t="shared" si="3"/>
        <v>2.7010996158131236E-2</v>
      </c>
    </row>
    <row r="25" spans="1:7">
      <c r="A25">
        <v>0.28333333333299998</v>
      </c>
      <c r="B25">
        <v>4.4125366210900001</v>
      </c>
      <c r="D25">
        <f t="shared" si="0"/>
        <v>18.000000000000004</v>
      </c>
      <c r="E25">
        <f t="shared" si="1"/>
        <v>3.4414672851599999</v>
      </c>
      <c r="F25">
        <f t="shared" si="2"/>
        <v>3.6017630112024186</v>
      </c>
      <c r="G25">
        <f t="shared" si="3"/>
        <v>2.5694719787466149E-2</v>
      </c>
    </row>
    <row r="26" spans="1:7">
      <c r="A26">
        <v>0.3</v>
      </c>
      <c r="B26">
        <v>4.2532348632800003</v>
      </c>
      <c r="D26">
        <f t="shared" si="0"/>
        <v>19.000000000020002</v>
      </c>
      <c r="E26">
        <f t="shared" si="1"/>
        <v>3.41064453125</v>
      </c>
      <c r="F26">
        <f t="shared" si="2"/>
        <v>3.5672739145973171</v>
      </c>
      <c r="G26">
        <f t="shared" si="3"/>
        <v>2.4532763727760826E-2</v>
      </c>
    </row>
    <row r="27" spans="1:7">
      <c r="A27">
        <v>0.316666666667</v>
      </c>
      <c r="B27">
        <v>4.1418457031299996</v>
      </c>
      <c r="D27">
        <f t="shared" si="0"/>
        <v>19.999999999979998</v>
      </c>
      <c r="E27">
        <f t="shared" si="1"/>
        <v>3.3819580078100002</v>
      </c>
      <c r="F27">
        <f t="shared" si="2"/>
        <v>3.5334644858163706</v>
      </c>
      <c r="G27">
        <f t="shared" si="3"/>
        <v>2.29542128778948E-2</v>
      </c>
    </row>
    <row r="28" spans="1:7">
      <c r="A28">
        <v>0.33333333333300003</v>
      </c>
      <c r="B28">
        <v>4.0493774414099999</v>
      </c>
      <c r="D28">
        <f t="shared" si="0"/>
        <v>21</v>
      </c>
      <c r="E28">
        <f t="shared" si="1"/>
        <v>3.35571289063</v>
      </c>
      <c r="F28">
        <f t="shared" si="2"/>
        <v>3.5003213308152628</v>
      </c>
      <c r="G28">
        <f t="shared" si="3"/>
        <v>2.0911600972814717E-2</v>
      </c>
    </row>
    <row r="29" spans="1:7">
      <c r="A29">
        <v>0.35</v>
      </c>
      <c r="B29">
        <v>3.9688110351599999</v>
      </c>
      <c r="D29">
        <f t="shared" si="0"/>
        <v>22.000000000019998</v>
      </c>
      <c r="E29">
        <f t="shared" si="1"/>
        <v>3.3270263671899998</v>
      </c>
      <c r="F29">
        <f t="shared" si="2"/>
        <v>3.467831319508714</v>
      </c>
      <c r="G29">
        <f t="shared" si="3"/>
        <v>1.9826034597475395E-2</v>
      </c>
    </row>
    <row r="30" spans="1:7">
      <c r="A30">
        <v>0.36666666666699999</v>
      </c>
      <c r="B30">
        <v>3.9028930664099999</v>
      </c>
      <c r="D30">
        <f t="shared" si="0"/>
        <v>22.999999999980002</v>
      </c>
      <c r="E30">
        <f t="shared" si="1"/>
        <v>3.30322265625</v>
      </c>
      <c r="F30">
        <f t="shared" si="2"/>
        <v>3.4359815805625682</v>
      </c>
      <c r="G30">
        <f t="shared" si="3"/>
        <v>1.7624931984630211E-2</v>
      </c>
    </row>
    <row r="31" spans="1:7">
      <c r="A31">
        <v>0.38333333333300001</v>
      </c>
      <c r="B31">
        <v>3.8430786132799999</v>
      </c>
      <c r="D31">
        <f t="shared" si="0"/>
        <v>24</v>
      </c>
      <c r="E31">
        <f t="shared" si="1"/>
        <v>3.2772827148400001</v>
      </c>
      <c r="F31">
        <f t="shared" si="2"/>
        <v>3.4047594962890879</v>
      </c>
      <c r="G31">
        <f t="shared" si="3"/>
        <v>1.6250329808618496E-2</v>
      </c>
    </row>
    <row r="32" spans="1:7">
      <c r="A32">
        <v>0.4</v>
      </c>
      <c r="B32">
        <v>3.7863159179700001</v>
      </c>
      <c r="D32">
        <f t="shared" si="0"/>
        <v>25.000000000020002</v>
      </c>
      <c r="E32">
        <f t="shared" si="1"/>
        <v>3.2513427734399998</v>
      </c>
      <c r="F32">
        <f t="shared" si="2"/>
        <v>3.3741526976597642</v>
      </c>
      <c r="G32">
        <f t="shared" si="3"/>
        <v>1.5082277486864285E-2</v>
      </c>
    </row>
    <row r="33" spans="1:7">
      <c r="A33">
        <v>0.41666666666699997</v>
      </c>
      <c r="B33">
        <v>3.7368774414099999</v>
      </c>
      <c r="D33">
        <f t="shared" si="0"/>
        <v>25.999999999979998</v>
      </c>
      <c r="E33">
        <f t="shared" si="1"/>
        <v>3.2284545898400001</v>
      </c>
      <c r="F33">
        <f t="shared" si="2"/>
        <v>3.3441490593992649</v>
      </c>
      <c r="G33">
        <f t="shared" si="3"/>
        <v>1.3385210286599641E-2</v>
      </c>
    </row>
    <row r="34" spans="1:7">
      <c r="A34">
        <v>0.433333333333</v>
      </c>
      <c r="B34">
        <v>3.6923217773400001</v>
      </c>
      <c r="D34">
        <f t="shared" si="0"/>
        <v>26.999999999999996</v>
      </c>
      <c r="E34">
        <f t="shared" si="1"/>
        <v>3.2064819335900001</v>
      </c>
      <c r="F34">
        <f t="shared" si="2"/>
        <v>3.3147366951766162</v>
      </c>
      <c r="G34">
        <f t="shared" si="3"/>
        <v>1.1719093406175085E-2</v>
      </c>
    </row>
    <row r="35" spans="1:7">
      <c r="A35">
        <v>0.45</v>
      </c>
      <c r="B35">
        <v>3.6480712890600002</v>
      </c>
      <c r="D35">
        <f t="shared" si="0"/>
        <v>28.000000000019998</v>
      </c>
      <c r="E35">
        <f t="shared" si="1"/>
        <v>3.1826782226599999</v>
      </c>
      <c r="F35">
        <f t="shared" si="2"/>
        <v>3.2859039529070819</v>
      </c>
      <c r="G35">
        <f t="shared" si="3"/>
        <v>1.0655551385043347E-2</v>
      </c>
    </row>
    <row r="36" spans="1:7">
      <c r="A36">
        <v>0.46666666666700002</v>
      </c>
      <c r="B36">
        <v>3.60961914063</v>
      </c>
      <c r="D36">
        <f t="shared" si="0"/>
        <v>28.999999999979998</v>
      </c>
      <c r="E36">
        <f t="shared" si="1"/>
        <v>3.1610107421899998</v>
      </c>
      <c r="F36">
        <f t="shared" si="2"/>
        <v>3.2576394101304809</v>
      </c>
      <c r="G36">
        <f t="shared" si="3"/>
        <v>9.337099467951757E-3</v>
      </c>
    </row>
    <row r="37" spans="1:7">
      <c r="A37">
        <v>0.48333333333299999</v>
      </c>
      <c r="B37">
        <v>3.5714721679700001</v>
      </c>
      <c r="D37">
        <f t="shared" si="0"/>
        <v>30</v>
      </c>
      <c r="E37">
        <f t="shared" si="1"/>
        <v>3.1387329101599999</v>
      </c>
      <c r="F37">
        <f t="shared" si="2"/>
        <v>3.2299318694811032</v>
      </c>
      <c r="G37">
        <f t="shared" si="3"/>
        <v>8.3172501812522615E-3</v>
      </c>
    </row>
    <row r="38" spans="1:7">
      <c r="A38">
        <v>0.5</v>
      </c>
      <c r="B38">
        <v>3.5357666015600002</v>
      </c>
      <c r="D38">
        <f t="shared" si="0"/>
        <v>31.000000000020002</v>
      </c>
      <c r="E38">
        <f t="shared" si="1"/>
        <v>3.1179809570299999</v>
      </c>
      <c r="F38">
        <f t="shared" si="2"/>
        <v>3.2027703542619026</v>
      </c>
      <c r="G38">
        <f t="shared" si="3"/>
        <v>7.1892418829493905E-3</v>
      </c>
    </row>
    <row r="39" spans="1:7">
      <c r="A39">
        <v>0.51666666666700001</v>
      </c>
      <c r="B39">
        <v>3.5031127929700001</v>
      </c>
      <c r="D39">
        <f t="shared" si="0"/>
        <v>31.999999999980002</v>
      </c>
      <c r="E39">
        <f t="shared" si="1"/>
        <v>3.0972290039099999</v>
      </c>
      <c r="F39">
        <f t="shared" si="2"/>
        <v>3.1761441040907008</v>
      </c>
      <c r="G39">
        <f t="shared" si="3"/>
        <v>6.2275930365300611E-3</v>
      </c>
    </row>
    <row r="40" spans="1:7">
      <c r="A40">
        <v>0.53333333333300004</v>
      </c>
      <c r="B40">
        <v>3.4725952148400001</v>
      </c>
      <c r="D40">
        <f t="shared" si="0"/>
        <v>33</v>
      </c>
      <c r="E40">
        <f t="shared" si="1"/>
        <v>3.0758666992200001</v>
      </c>
      <c r="F40">
        <f t="shared" si="2"/>
        <v>3.1500425706326816</v>
      </c>
      <c r="G40">
        <f t="shared" si="3"/>
        <v>5.5020598998306528E-3</v>
      </c>
    </row>
    <row r="41" spans="1:7">
      <c r="A41">
        <v>0.55000000000000004</v>
      </c>
      <c r="B41">
        <v>3.4414672851599999</v>
      </c>
      <c r="D41">
        <f t="shared" si="0"/>
        <v>34.000000000020002</v>
      </c>
      <c r="E41">
        <f t="shared" si="1"/>
        <v>3.0563354492200001</v>
      </c>
      <c r="F41">
        <f t="shared" si="2"/>
        <v>3.1244554134311127</v>
      </c>
      <c r="G41">
        <f t="shared" si="3"/>
        <v>4.6403295241232547E-3</v>
      </c>
    </row>
    <row r="42" spans="1:7">
      <c r="A42">
        <v>0.56666666666700005</v>
      </c>
      <c r="B42">
        <v>3.41064453125</v>
      </c>
      <c r="D42">
        <f t="shared" si="0"/>
        <v>34.999999999979998</v>
      </c>
      <c r="E42">
        <f t="shared" si="1"/>
        <v>3.0343627929700001</v>
      </c>
      <c r="F42">
        <f t="shared" si="2"/>
        <v>3.0993724958059135</v>
      </c>
      <c r="G42">
        <f t="shared" si="3"/>
        <v>4.2262614628137589E-3</v>
      </c>
    </row>
    <row r="43" spans="1:7">
      <c r="A43">
        <v>0.58333333333299997</v>
      </c>
      <c r="B43">
        <v>3.3819580078100002</v>
      </c>
      <c r="D43">
        <f t="shared" si="0"/>
        <v>36</v>
      </c>
      <c r="E43">
        <f t="shared" si="1"/>
        <v>3.0169677734399998</v>
      </c>
      <c r="F43">
        <f t="shared" si="2"/>
        <v>3.0747838808334977</v>
      </c>
      <c r="G43">
        <f t="shared" si="3"/>
        <v>3.3427022741364899E-3</v>
      </c>
    </row>
    <row r="44" spans="1:7">
      <c r="A44">
        <v>0.6</v>
      </c>
      <c r="B44">
        <v>3.35571289063</v>
      </c>
      <c r="D44">
        <f t="shared" si="0"/>
        <v>37.000000000020002</v>
      </c>
      <c r="E44">
        <f t="shared" si="1"/>
        <v>2.9962158203100002</v>
      </c>
      <c r="F44">
        <f t="shared" si="2"/>
        <v>3.0506798274191667</v>
      </c>
      <c r="G44">
        <f t="shared" si="3"/>
        <v>2.9663280703873321E-3</v>
      </c>
    </row>
    <row r="45" spans="1:7">
      <c r="A45">
        <v>0.61666666666699999</v>
      </c>
      <c r="B45">
        <v>3.3270263671899998</v>
      </c>
      <c r="D45">
        <f t="shared" si="0"/>
        <v>37.999999999979998</v>
      </c>
      <c r="E45">
        <f t="shared" si="1"/>
        <v>2.9791259765600002</v>
      </c>
      <c r="F45">
        <f t="shared" si="2"/>
        <v>3.0270507864334015</v>
      </c>
      <c r="G45">
        <f t="shared" si="3"/>
        <v>2.2967874014016634E-3</v>
      </c>
    </row>
    <row r="46" spans="1:7">
      <c r="A46">
        <v>0.63333333333300001</v>
      </c>
      <c r="B46">
        <v>3.30322265625</v>
      </c>
      <c r="D46">
        <f t="shared" si="0"/>
        <v>39</v>
      </c>
      <c r="E46">
        <f t="shared" si="1"/>
        <v>2.958984375</v>
      </c>
      <c r="F46">
        <f t="shared" si="2"/>
        <v>3.0038873969247306</v>
      </c>
      <c r="G46">
        <f t="shared" si="3"/>
        <v>2.0162813779728379E-3</v>
      </c>
    </row>
    <row r="47" spans="1:7">
      <c r="A47">
        <v>0.65</v>
      </c>
      <c r="B47">
        <v>3.2772827148400001</v>
      </c>
      <c r="D47">
        <f t="shared" si="0"/>
        <v>40.000000000020002</v>
      </c>
      <c r="E47">
        <f t="shared" si="1"/>
        <v>2.9415893554700001</v>
      </c>
      <c r="F47">
        <f t="shared" si="2"/>
        <v>2.9811804824197732</v>
      </c>
      <c r="G47">
        <f t="shared" si="3"/>
        <v>1.5674573331530474E-3</v>
      </c>
    </row>
    <row r="48" spans="1:7">
      <c r="A48">
        <v>0.66666666666700003</v>
      </c>
      <c r="B48">
        <v>3.2513427734399998</v>
      </c>
      <c r="D48">
        <f t="shared" si="0"/>
        <v>40.999999999979998</v>
      </c>
      <c r="E48">
        <f t="shared" si="1"/>
        <v>2.9226684570299999</v>
      </c>
      <c r="F48">
        <f t="shared" si="2"/>
        <v>2.9589210472834866</v>
      </c>
      <c r="G48">
        <f t="shared" si="3"/>
        <v>1.3142503000871993E-3</v>
      </c>
    </row>
    <row r="49" spans="1:7">
      <c r="A49">
        <v>0.68333333333299995</v>
      </c>
      <c r="B49">
        <v>3.2284545898400001</v>
      </c>
      <c r="D49">
        <f t="shared" si="0"/>
        <v>42</v>
      </c>
      <c r="E49">
        <f t="shared" si="1"/>
        <v>2.9061889648400001</v>
      </c>
      <c r="F49">
        <f t="shared" si="2"/>
        <v>2.9371002731515432</v>
      </c>
      <c r="G49">
        <f t="shared" si="3"/>
        <v>9.5550898153127324E-4</v>
      </c>
    </row>
    <row r="50" spans="1:7">
      <c r="A50">
        <v>0.7</v>
      </c>
      <c r="B50">
        <v>3.2064819335900001</v>
      </c>
      <c r="D50">
        <f t="shared" si="0"/>
        <v>43.000000000019995</v>
      </c>
      <c r="E50">
        <f t="shared" si="1"/>
        <v>2.8887939453100002</v>
      </c>
      <c r="F50">
        <f t="shared" si="2"/>
        <v>2.9157095154448376</v>
      </c>
      <c r="G50">
        <f t="shared" si="3"/>
        <v>7.2444791568334905E-4</v>
      </c>
    </row>
    <row r="51" spans="1:7">
      <c r="A51">
        <v>0.71666666666699996</v>
      </c>
      <c r="B51">
        <v>3.1826782226599999</v>
      </c>
      <c r="D51">
        <f t="shared" si="0"/>
        <v>43.999999999979998</v>
      </c>
      <c r="E51">
        <f t="shared" si="1"/>
        <v>2.8720092773400001</v>
      </c>
      <c r="F51">
        <f t="shared" si="2"/>
        <v>2.8947402999407017</v>
      </c>
      <c r="G51">
        <f t="shared" si="3"/>
        <v>5.1669938847360639E-4</v>
      </c>
    </row>
    <row r="52" spans="1:7">
      <c r="A52">
        <v>0.73333333333299999</v>
      </c>
      <c r="B52">
        <v>3.1610107421899998</v>
      </c>
      <c r="D52">
        <f t="shared" si="0"/>
        <v>45</v>
      </c>
      <c r="E52">
        <f t="shared" si="1"/>
        <v>2.8561401367200001</v>
      </c>
      <c r="F52">
        <f t="shared" si="2"/>
        <v>2.8741843194120724</v>
      </c>
      <c r="G52">
        <f t="shared" si="3"/>
        <v>3.2559252902488183E-4</v>
      </c>
    </row>
    <row r="53" spans="1:7">
      <c r="A53">
        <v>0.75</v>
      </c>
      <c r="B53">
        <v>3.1387329101599999</v>
      </c>
      <c r="D53">
        <f t="shared" si="0"/>
        <v>46.000000000199996</v>
      </c>
      <c r="E53">
        <f t="shared" si="1"/>
        <v>2.84057617188</v>
      </c>
      <c r="F53">
        <f t="shared" si="2"/>
        <v>2.8540334303404364</v>
      </c>
      <c r="G53">
        <f t="shared" si="3"/>
        <v>1.8109780527098812E-4</v>
      </c>
    </row>
    <row r="54" spans="1:7">
      <c r="A54">
        <v>0.76666666666700001</v>
      </c>
      <c r="B54">
        <v>3.1179809570299999</v>
      </c>
      <c r="D54">
        <f t="shared" si="0"/>
        <v>46.999999999800004</v>
      </c>
      <c r="E54">
        <f t="shared" si="1"/>
        <v>2.8250122070299999</v>
      </c>
      <c r="F54">
        <f t="shared" si="2"/>
        <v>2.8342796497072618</v>
      </c>
      <c r="G54">
        <f t="shared" si="3"/>
        <v>8.5885493776334702E-5</v>
      </c>
    </row>
    <row r="55" spans="1:7">
      <c r="A55">
        <v>0.78333333333300004</v>
      </c>
      <c r="B55">
        <v>3.0972290039099999</v>
      </c>
      <c r="D55">
        <f t="shared" si="0"/>
        <v>48</v>
      </c>
      <c r="E55">
        <f t="shared" si="1"/>
        <v>2.8094482421899998</v>
      </c>
      <c r="F55">
        <f t="shared" si="2"/>
        <v>2.8149151517744579</v>
      </c>
      <c r="G55">
        <f t="shared" si="3"/>
        <v>2.9887100404640582E-5</v>
      </c>
    </row>
    <row r="56" spans="1:7">
      <c r="A56">
        <v>0.8</v>
      </c>
      <c r="B56">
        <v>3.0758666992200001</v>
      </c>
      <c r="D56">
        <f t="shared" si="0"/>
        <v>49.000000000199996</v>
      </c>
      <c r="E56">
        <f t="shared" si="1"/>
        <v>2.7920532226599999</v>
      </c>
      <c r="F56">
        <f t="shared" si="2"/>
        <v>2.7959322650589615</v>
      </c>
      <c r="G56">
        <f t="shared" si="3"/>
        <v>1.504696993294208E-5</v>
      </c>
    </row>
    <row r="57" spans="1:7">
      <c r="A57">
        <v>0.81666666666700005</v>
      </c>
      <c r="B57">
        <v>3.0563354492200001</v>
      </c>
      <c r="D57">
        <f t="shared" si="0"/>
        <v>49.999999999799996</v>
      </c>
      <c r="E57">
        <f t="shared" si="1"/>
        <v>2.77709960938</v>
      </c>
      <c r="F57">
        <f t="shared" si="2"/>
        <v>2.777323469256987</v>
      </c>
      <c r="G57">
        <f t="shared" si="3"/>
        <v>5.0113244524648864E-8</v>
      </c>
    </row>
    <row r="58" spans="1:7">
      <c r="A58">
        <v>0.83333333333299997</v>
      </c>
      <c r="B58">
        <v>3.0343627929700001</v>
      </c>
      <c r="D58">
        <f t="shared" si="0"/>
        <v>51.000000000000007</v>
      </c>
      <c r="E58">
        <f t="shared" si="1"/>
        <v>2.7627563476599999</v>
      </c>
      <c r="F58">
        <f t="shared" si="2"/>
        <v>2.7590813922322912</v>
      </c>
      <c r="G58">
        <f t="shared" si="3"/>
        <v>1.3505297395645499E-5</v>
      </c>
    </row>
    <row r="59" spans="1:7">
      <c r="A59">
        <v>0.85</v>
      </c>
      <c r="B59">
        <v>3.0169677734399998</v>
      </c>
      <c r="D59">
        <f t="shared" si="0"/>
        <v>52.000000000200004</v>
      </c>
      <c r="E59">
        <f t="shared" si="1"/>
        <v>2.7471923828100002</v>
      </c>
      <c r="F59">
        <f t="shared" si="2"/>
        <v>2.7411988071626041</v>
      </c>
      <c r="G59">
        <f t="shared" si="3"/>
        <v>3.59229490410597E-5</v>
      </c>
    </row>
    <row r="60" spans="1:7">
      <c r="A60">
        <v>0.86666666666699999</v>
      </c>
      <c r="B60">
        <v>2.9962158203100002</v>
      </c>
      <c r="D60">
        <f t="shared" si="0"/>
        <v>52.999999999799996</v>
      </c>
      <c r="E60">
        <f t="shared" si="1"/>
        <v>2.7316284179700001</v>
      </c>
      <c r="F60">
        <f t="shared" si="2"/>
        <v>2.7236686296421531</v>
      </c>
      <c r="G60">
        <f t="shared" si="3"/>
        <v>6.3358230224130151E-5</v>
      </c>
    </row>
    <row r="61" spans="1:7">
      <c r="A61">
        <v>0.88333333333300001</v>
      </c>
      <c r="B61">
        <v>2.9791259765600002</v>
      </c>
      <c r="D61">
        <f t="shared" si="0"/>
        <v>53.999999999999993</v>
      </c>
      <c r="E61">
        <f t="shared" si="1"/>
        <v>2.7169799804700001</v>
      </c>
      <c r="F61">
        <f t="shared" si="2"/>
        <v>2.7064839148445032</v>
      </c>
      <c r="G61">
        <f t="shared" si="3"/>
        <v>1.1016739361473711E-4</v>
      </c>
    </row>
    <row r="62" spans="1:7">
      <c r="A62">
        <v>0.9</v>
      </c>
      <c r="B62">
        <v>2.958984375</v>
      </c>
      <c r="D62">
        <f t="shared" si="0"/>
        <v>55.000000000200004</v>
      </c>
      <c r="E62">
        <f t="shared" si="1"/>
        <v>2.7044677734399998</v>
      </c>
      <c r="F62">
        <f t="shared" si="2"/>
        <v>2.6896378548343804</v>
      </c>
      <c r="G62">
        <f t="shared" si="3"/>
        <v>2.1992648584929437E-4</v>
      </c>
    </row>
    <row r="63" spans="1:7">
      <c r="A63">
        <v>0.91666666666700003</v>
      </c>
      <c r="B63">
        <v>2.9415893554700001</v>
      </c>
      <c r="D63">
        <f t="shared" si="0"/>
        <v>55.999999999800004</v>
      </c>
      <c r="E63">
        <f t="shared" si="1"/>
        <v>2.6895141601599999</v>
      </c>
      <c r="F63">
        <f t="shared" si="2"/>
        <v>2.673123775838151</v>
      </c>
      <c r="G63">
        <f t="shared" si="3"/>
        <v>2.6864469821791075E-4</v>
      </c>
    </row>
    <row r="64" spans="1:7">
      <c r="A64">
        <v>0.93333333333299995</v>
      </c>
      <c r="B64">
        <v>2.9226684570299999</v>
      </c>
      <c r="D64">
        <f t="shared" si="0"/>
        <v>57</v>
      </c>
      <c r="E64">
        <f t="shared" si="1"/>
        <v>2.67700195313</v>
      </c>
      <c r="F64">
        <f t="shared" si="2"/>
        <v>2.6569351355711031</v>
      </c>
      <c r="G64">
        <f t="shared" si="3"/>
        <v>4.0267716694205468E-4</v>
      </c>
    </row>
    <row r="65" spans="1:7">
      <c r="A65">
        <v>0.95</v>
      </c>
      <c r="B65">
        <v>2.9061889648400001</v>
      </c>
      <c r="D65">
        <f t="shared" si="0"/>
        <v>58.000000000199996</v>
      </c>
      <c r="E65">
        <f t="shared" si="1"/>
        <v>2.6632690429700001</v>
      </c>
      <c r="F65">
        <f t="shared" si="2"/>
        <v>2.6410655207050899</v>
      </c>
      <c r="G65">
        <f t="shared" si="3"/>
        <v>4.9299640096836213E-4</v>
      </c>
    </row>
    <row r="66" spans="1:7">
      <c r="A66">
        <v>0.96666666666699996</v>
      </c>
      <c r="B66">
        <v>2.8887939453100002</v>
      </c>
      <c r="D66">
        <f t="shared" si="0"/>
        <v>58.999999999800004</v>
      </c>
      <c r="E66">
        <f t="shared" si="1"/>
        <v>2.64892578125</v>
      </c>
      <c r="F66">
        <f t="shared" si="2"/>
        <v>2.6255086442972178</v>
      </c>
      <c r="G66">
        <f t="shared" si="3"/>
        <v>5.4836230306535986E-4</v>
      </c>
    </row>
    <row r="67" spans="1:7">
      <c r="A67">
        <v>0.98333333333299999</v>
      </c>
      <c r="B67">
        <v>2.8720092773400001</v>
      </c>
      <c r="D67">
        <f t="shared" si="0"/>
        <v>60</v>
      </c>
      <c r="E67">
        <f t="shared" si="1"/>
        <v>2.63427734375</v>
      </c>
      <c r="F67">
        <f t="shared" si="2"/>
        <v>2.6102583432720463</v>
      </c>
      <c r="G67">
        <f t="shared" si="3"/>
        <v>5.7691238395993953E-4</v>
      </c>
    </row>
    <row r="68" spans="1:7">
      <c r="A68">
        <v>1</v>
      </c>
      <c r="B68">
        <v>2.8561401367200001</v>
      </c>
      <c r="D68">
        <f t="shared" si="0"/>
        <v>61.000000000199996</v>
      </c>
      <c r="E68">
        <f t="shared" si="1"/>
        <v>2.62329101563</v>
      </c>
      <c r="F68">
        <f t="shared" si="2"/>
        <v>2.5953085760360133</v>
      </c>
      <c r="G68">
        <f t="shared" si="3"/>
        <v>7.8301692563111558E-4</v>
      </c>
    </row>
    <row r="69" spans="1:7">
      <c r="A69">
        <v>1.0166666666699999</v>
      </c>
      <c r="B69">
        <v>2.84057617188</v>
      </c>
      <c r="D69">
        <f t="shared" si="0"/>
        <v>61.999999999800004</v>
      </c>
      <c r="E69">
        <f t="shared" si="1"/>
        <v>2.6113891601599999</v>
      </c>
      <c r="F69">
        <f t="shared" si="2"/>
        <v>2.5806534200551638</v>
      </c>
      <c r="G69">
        <f t="shared" si="3"/>
        <v>9.4468571979202656E-4</v>
      </c>
    </row>
    <row r="70" spans="1:7">
      <c r="A70">
        <v>1.0333333333300001</v>
      </c>
      <c r="B70">
        <v>2.8250122070299999</v>
      </c>
      <c r="D70">
        <f t="shared" si="0"/>
        <v>63</v>
      </c>
      <c r="E70">
        <f t="shared" si="1"/>
        <v>2.59643554688</v>
      </c>
      <c r="F70">
        <f t="shared" si="2"/>
        <v>2.5662870694832911</v>
      </c>
      <c r="G70">
        <f t="shared" si="3"/>
        <v>9.0893068933986716E-4</v>
      </c>
    </row>
    <row r="71" spans="1:7">
      <c r="A71">
        <v>1.05</v>
      </c>
      <c r="B71">
        <v>2.8094482421899998</v>
      </c>
      <c r="D71">
        <f t="shared" si="0"/>
        <v>64.000000000200004</v>
      </c>
      <c r="E71">
        <f t="shared" si="1"/>
        <v>2.58666992188</v>
      </c>
      <c r="F71">
        <f t="shared" si="2"/>
        <v>2.5522038329146319</v>
      </c>
      <c r="G71">
        <f t="shared" si="3"/>
        <v>1.1879112885686666E-3</v>
      </c>
    </row>
    <row r="72" spans="1:7">
      <c r="A72">
        <v>1.06666666667</v>
      </c>
      <c r="B72">
        <v>2.7920532226599999</v>
      </c>
      <c r="D72">
        <f t="shared" ref="D72:D135" si="4">(A88-$A$23)*60</f>
        <v>64.999999999799996</v>
      </c>
      <c r="E72">
        <f t="shared" ref="E72:E135" si="5">B88</f>
        <v>2.5732421875</v>
      </c>
      <c r="F72">
        <f t="shared" ref="F72:F135" si="6">$J$9*EXP(-$J$10*D72)+$J$11</f>
        <v>2.5383981311020021</v>
      </c>
      <c r="G72">
        <f t="shared" ref="G72:G135" si="7">(E72-F72)^2</f>
        <v>1.2141082662668601E-3</v>
      </c>
    </row>
    <row r="73" spans="1:7">
      <c r="A73">
        <v>1.0833333333299999</v>
      </c>
      <c r="B73">
        <v>2.77709960938</v>
      </c>
      <c r="D73">
        <f t="shared" si="4"/>
        <v>66</v>
      </c>
      <c r="E73">
        <f t="shared" si="5"/>
        <v>2.5607299804700001</v>
      </c>
      <c r="F73">
        <f t="shared" si="6"/>
        <v>2.5248644947224124</v>
      </c>
      <c r="G73">
        <f t="shared" si="7"/>
        <v>1.2863330679104197E-3</v>
      </c>
    </row>
    <row r="74" spans="1:7">
      <c r="A74">
        <v>1.1000000000000001</v>
      </c>
      <c r="B74">
        <v>2.7627563476599999</v>
      </c>
      <c r="D74">
        <f t="shared" si="4"/>
        <v>67.000000000200004</v>
      </c>
      <c r="E74">
        <f t="shared" si="5"/>
        <v>2.5497436523400001</v>
      </c>
      <c r="F74">
        <f t="shared" si="6"/>
        <v>2.5115975622600284</v>
      </c>
      <c r="G74">
        <f t="shared" si="7"/>
        <v>1.4551241883893166E-3</v>
      </c>
    </row>
    <row r="75" spans="1:7">
      <c r="A75">
        <v>1.11666666667</v>
      </c>
      <c r="B75">
        <v>2.7471923828100002</v>
      </c>
      <c r="D75">
        <f t="shared" si="4"/>
        <v>67.999999999799996</v>
      </c>
      <c r="E75">
        <f t="shared" si="5"/>
        <v>2.5393676757799999</v>
      </c>
      <c r="F75">
        <f t="shared" si="6"/>
        <v>2.4985920778565656</v>
      </c>
      <c r="G75">
        <f t="shared" si="7"/>
        <v>1.6626493860135818E-3</v>
      </c>
    </row>
    <row r="76" spans="1:7">
      <c r="A76">
        <v>1.13333333333</v>
      </c>
      <c r="B76">
        <v>2.7316284179700001</v>
      </c>
      <c r="D76">
        <f t="shared" si="4"/>
        <v>69</v>
      </c>
      <c r="E76">
        <f t="shared" si="5"/>
        <v>2.5259399414099999</v>
      </c>
      <c r="F76">
        <f t="shared" si="6"/>
        <v>2.4858428892064182</v>
      </c>
      <c r="G76">
        <f t="shared" si="7"/>
        <v>1.6077735954167585E-3</v>
      </c>
    </row>
    <row r="77" spans="1:7">
      <c r="A77">
        <v>1.1499999999999999</v>
      </c>
      <c r="B77">
        <v>2.7169799804700001</v>
      </c>
      <c r="D77">
        <f t="shared" si="4"/>
        <v>70.000000000200004</v>
      </c>
      <c r="E77">
        <f t="shared" si="5"/>
        <v>2.5149536132799999</v>
      </c>
      <c r="F77">
        <f t="shared" si="6"/>
        <v>2.4733449455623302</v>
      </c>
      <c r="G77">
        <f t="shared" si="7"/>
        <v>1.7312812292394478E-3</v>
      </c>
    </row>
    <row r="78" spans="1:7">
      <c r="A78">
        <v>1.1666666666700001</v>
      </c>
      <c r="B78">
        <v>2.7044677734399998</v>
      </c>
      <c r="D78">
        <f t="shared" si="4"/>
        <v>70.999999999799996</v>
      </c>
      <c r="E78">
        <f t="shared" si="5"/>
        <v>2.50366210938</v>
      </c>
      <c r="F78">
        <f t="shared" si="6"/>
        <v>2.4610932957103842</v>
      </c>
      <c r="G78">
        <f t="shared" si="7"/>
        <v>1.812103897238473E-3</v>
      </c>
    </row>
    <row r="79" spans="1:7">
      <c r="A79">
        <v>1.18333333333</v>
      </c>
      <c r="B79">
        <v>2.6895141601599999</v>
      </c>
      <c r="D79">
        <f t="shared" si="4"/>
        <v>72</v>
      </c>
      <c r="E79">
        <f t="shared" si="5"/>
        <v>2.4932861328100002</v>
      </c>
      <c r="F79">
        <f t="shared" si="6"/>
        <v>2.4490830859871373</v>
      </c>
      <c r="G79">
        <f t="shared" si="7"/>
        <v>1.9539093484242111E-3</v>
      </c>
    </row>
    <row r="80" spans="1:7">
      <c r="A80">
        <v>1.2</v>
      </c>
      <c r="B80">
        <v>2.67700195313</v>
      </c>
      <c r="D80">
        <f t="shared" si="4"/>
        <v>73.000000000199989</v>
      </c>
      <c r="E80">
        <f t="shared" si="5"/>
        <v>2.48291015625</v>
      </c>
      <c r="F80">
        <f t="shared" si="6"/>
        <v>2.4373095584008873</v>
      </c>
      <c r="G80">
        <f t="shared" si="7"/>
        <v>2.079414524196506E-3</v>
      </c>
    </row>
    <row r="81" spans="1:7">
      <c r="A81">
        <v>1.2166666666699999</v>
      </c>
      <c r="B81">
        <v>2.6632690429700001</v>
      </c>
      <c r="D81">
        <f t="shared" si="4"/>
        <v>73.999999999799996</v>
      </c>
      <c r="E81">
        <f t="shared" si="5"/>
        <v>2.4725341796899998</v>
      </c>
      <c r="F81">
        <f t="shared" si="6"/>
        <v>2.425768048724037</v>
      </c>
      <c r="G81">
        <f t="shared" si="7"/>
        <v>2.187071005525587E-3</v>
      </c>
    </row>
    <row r="82" spans="1:7">
      <c r="A82">
        <v>1.2333333333300001</v>
      </c>
      <c r="B82">
        <v>2.64892578125</v>
      </c>
      <c r="D82">
        <f t="shared" si="4"/>
        <v>75</v>
      </c>
      <c r="E82">
        <f t="shared" si="5"/>
        <v>2.46215820313</v>
      </c>
      <c r="F82">
        <f t="shared" si="6"/>
        <v>2.4144539846251649</v>
      </c>
      <c r="G82">
        <f t="shared" si="7"/>
        <v>2.2756924631570498E-3</v>
      </c>
    </row>
    <row r="83" spans="1:7">
      <c r="A83">
        <v>1.25</v>
      </c>
      <c r="B83">
        <v>2.63427734375</v>
      </c>
      <c r="D83">
        <f t="shared" si="4"/>
        <v>76.000000000200004</v>
      </c>
      <c r="E83">
        <f t="shared" si="5"/>
        <v>2.4520874023400001</v>
      </c>
      <c r="F83">
        <f t="shared" si="6"/>
        <v>2.403362883899185</v>
      </c>
      <c r="G83">
        <f t="shared" si="7"/>
        <v>2.3740786972893365E-3</v>
      </c>
    </row>
    <row r="84" spans="1:7">
      <c r="A84">
        <v>1.2666666666699999</v>
      </c>
      <c r="B84">
        <v>2.62329101563</v>
      </c>
      <c r="D84">
        <f t="shared" si="4"/>
        <v>76.999999999800011</v>
      </c>
      <c r="E84">
        <f t="shared" si="5"/>
        <v>2.4411010742200001</v>
      </c>
      <c r="F84">
        <f t="shared" si="6"/>
        <v>2.3924903526702854</v>
      </c>
      <c r="G84">
        <f t="shared" si="7"/>
        <v>2.363002249583896E-3</v>
      </c>
    </row>
    <row r="85" spans="1:7">
      <c r="A85">
        <v>1.2833333333300001</v>
      </c>
      <c r="B85">
        <v>2.6113891601599999</v>
      </c>
      <c r="D85">
        <f t="shared" si="4"/>
        <v>78</v>
      </c>
      <c r="E85">
        <f t="shared" si="5"/>
        <v>2.431640625</v>
      </c>
      <c r="F85">
        <f t="shared" si="6"/>
        <v>2.3818320836322679</v>
      </c>
      <c r="G85">
        <f t="shared" si="7"/>
        <v>2.480890793181075E-3</v>
      </c>
    </row>
    <row r="86" spans="1:7">
      <c r="A86">
        <v>1.3</v>
      </c>
      <c r="B86">
        <v>2.59643554688</v>
      </c>
      <c r="D86">
        <f t="shared" si="4"/>
        <v>79.000000000200004</v>
      </c>
      <c r="E86">
        <f t="shared" si="5"/>
        <v>2.4212646484399998</v>
      </c>
      <c r="F86">
        <f t="shared" si="6"/>
        <v>2.3713838543812917</v>
      </c>
      <c r="G86">
        <f t="shared" si="7"/>
        <v>2.4880936159272439E-3</v>
      </c>
    </row>
    <row r="87" spans="1:7">
      <c r="A87">
        <v>1.31666666667</v>
      </c>
      <c r="B87">
        <v>2.58666992188</v>
      </c>
      <c r="D87">
        <f t="shared" si="4"/>
        <v>79.999999999799996</v>
      </c>
      <c r="E87">
        <f t="shared" si="5"/>
        <v>2.41333007813</v>
      </c>
      <c r="F87">
        <f t="shared" si="6"/>
        <v>2.3611415257229798</v>
      </c>
      <c r="G87">
        <f t="shared" si="7"/>
        <v>2.7236450023402992E-3</v>
      </c>
    </row>
    <row r="88" spans="1:7">
      <c r="A88">
        <v>1.3333333333299999</v>
      </c>
      <c r="B88">
        <v>2.5732421875</v>
      </c>
      <c r="D88">
        <f t="shared" si="4"/>
        <v>81</v>
      </c>
      <c r="E88">
        <f t="shared" si="5"/>
        <v>2.40234375</v>
      </c>
      <c r="F88">
        <f t="shared" si="6"/>
        <v>2.3511010400147452</v>
      </c>
      <c r="G88">
        <f t="shared" si="7"/>
        <v>2.6258153266329339E-3</v>
      </c>
    </row>
    <row r="89" spans="1:7">
      <c r="A89">
        <v>1.35</v>
      </c>
      <c r="B89">
        <v>2.5607299804700001</v>
      </c>
      <c r="D89">
        <f t="shared" si="4"/>
        <v>82.000000000200004</v>
      </c>
      <c r="E89">
        <f t="shared" si="5"/>
        <v>2.39501953125</v>
      </c>
      <c r="F89">
        <f t="shared" si="6"/>
        <v>2.3412584195951838</v>
      </c>
      <c r="G89">
        <f t="shared" si="7"/>
        <v>2.8902571263616176E-3</v>
      </c>
    </row>
    <row r="90" spans="1:7">
      <c r="A90">
        <v>1.36666666667</v>
      </c>
      <c r="B90">
        <v>2.5497436523400001</v>
      </c>
      <c r="D90">
        <f t="shared" si="4"/>
        <v>82.999999999799996</v>
      </c>
      <c r="E90">
        <f t="shared" si="5"/>
        <v>2.3846435546899998</v>
      </c>
      <c r="F90">
        <f t="shared" si="6"/>
        <v>2.3316097651892944</v>
      </c>
      <c r="G90">
        <f t="shared" si="7"/>
        <v>2.8125828288051266E-3</v>
      </c>
    </row>
    <row r="91" spans="1:7">
      <c r="A91">
        <v>1.38333333333</v>
      </c>
      <c r="B91">
        <v>2.5393676757799999</v>
      </c>
      <c r="D91">
        <f t="shared" si="4"/>
        <v>84</v>
      </c>
      <c r="E91">
        <f t="shared" si="5"/>
        <v>2.3745727539099999</v>
      </c>
      <c r="F91">
        <f t="shared" si="6"/>
        <v>2.3221512543468994</v>
      </c>
      <c r="G91">
        <f t="shared" si="7"/>
        <v>2.7480136164441454E-3</v>
      </c>
    </row>
    <row r="92" spans="1:7">
      <c r="A92">
        <v>1.4</v>
      </c>
      <c r="B92">
        <v>2.5259399414099999</v>
      </c>
      <c r="D92">
        <f t="shared" si="4"/>
        <v>85.000000000200004</v>
      </c>
      <c r="E92">
        <f t="shared" si="5"/>
        <v>2.3660278320299999</v>
      </c>
      <c r="F92">
        <f t="shared" si="6"/>
        <v>2.3128791399630648</v>
      </c>
      <c r="G92">
        <f t="shared" si="7"/>
        <v>2.8247834684258866E-3</v>
      </c>
    </row>
    <row r="93" spans="1:7">
      <c r="A93">
        <v>1.4166666666700001</v>
      </c>
      <c r="B93">
        <v>2.5149536132799999</v>
      </c>
      <c r="D93">
        <f t="shared" si="4"/>
        <v>85.999999999799996</v>
      </c>
      <c r="E93">
        <f t="shared" si="5"/>
        <v>2.3574829101599999</v>
      </c>
      <c r="F93">
        <f t="shared" si="6"/>
        <v>2.3037897487757659</v>
      </c>
      <c r="G93">
        <f t="shared" si="7"/>
        <v>2.8829555794333936E-3</v>
      </c>
    </row>
    <row r="94" spans="1:7">
      <c r="A94">
        <v>1.43333333333</v>
      </c>
      <c r="B94">
        <v>2.50366210938</v>
      </c>
      <c r="D94">
        <f t="shared" si="4"/>
        <v>87</v>
      </c>
      <c r="E94">
        <f t="shared" si="5"/>
        <v>2.3486328125</v>
      </c>
      <c r="F94">
        <f t="shared" si="6"/>
        <v>2.2948794798948158</v>
      </c>
      <c r="G94">
        <f t="shared" si="7"/>
        <v>2.8894207661635612E-3</v>
      </c>
    </row>
    <row r="95" spans="1:7">
      <c r="A95">
        <v>1.45</v>
      </c>
      <c r="B95">
        <v>2.4932861328100002</v>
      </c>
      <c r="D95">
        <f t="shared" si="4"/>
        <v>88.000000000199989</v>
      </c>
      <c r="E95">
        <f t="shared" si="5"/>
        <v>2.34008789063</v>
      </c>
      <c r="F95">
        <f t="shared" si="6"/>
        <v>2.2861448034080496</v>
      </c>
      <c r="G95">
        <f t="shared" si="7"/>
        <v>2.9098566590349487E-3</v>
      </c>
    </row>
    <row r="96" spans="1:7">
      <c r="A96">
        <v>1.4666666666699999</v>
      </c>
      <c r="B96">
        <v>2.48291015625</v>
      </c>
      <c r="D96">
        <f t="shared" si="4"/>
        <v>88.999999999799996</v>
      </c>
      <c r="E96">
        <f t="shared" si="5"/>
        <v>2.33276367188</v>
      </c>
      <c r="F96">
        <f t="shared" si="6"/>
        <v>2.2775822589660675</v>
      </c>
      <c r="G96">
        <f t="shared" si="7"/>
        <v>3.0449883311779195E-3</v>
      </c>
    </row>
    <row r="97" spans="1:7">
      <c r="A97">
        <v>1.4833333333300001</v>
      </c>
      <c r="B97">
        <v>2.4725341796899998</v>
      </c>
      <c r="D97">
        <f t="shared" si="4"/>
        <v>90</v>
      </c>
      <c r="E97">
        <f t="shared" si="5"/>
        <v>2.3239135742200001</v>
      </c>
      <c r="F97">
        <f t="shared" si="6"/>
        <v>2.2691884543964331</v>
      </c>
      <c r="G97">
        <f t="shared" si="7"/>
        <v>2.9948387397037636E-3</v>
      </c>
    </row>
    <row r="98" spans="1:7">
      <c r="A98">
        <v>1.5</v>
      </c>
      <c r="B98">
        <v>2.46215820313</v>
      </c>
      <c r="D98">
        <f t="shared" si="4"/>
        <v>91.000000000200004</v>
      </c>
      <c r="E98">
        <f t="shared" si="5"/>
        <v>2.3159790039099999</v>
      </c>
      <c r="F98">
        <f t="shared" si="6"/>
        <v>2.2609600643906451</v>
      </c>
      <c r="G98">
        <f t="shared" si="7"/>
        <v>3.0270837058344181E-3</v>
      </c>
    </row>
    <row r="99" spans="1:7">
      <c r="A99">
        <v>1.5166666666699999</v>
      </c>
      <c r="B99">
        <v>2.4520874023400001</v>
      </c>
      <c r="D99">
        <f t="shared" si="4"/>
        <v>91.999999999800011</v>
      </c>
      <c r="E99">
        <f t="shared" si="5"/>
        <v>2.3077392578100002</v>
      </c>
      <c r="F99">
        <f t="shared" si="6"/>
        <v>2.2528938291709131</v>
      </c>
      <c r="G99">
        <f t="shared" si="7"/>
        <v>3.0080210426052007E-3</v>
      </c>
    </row>
    <row r="100" spans="1:7">
      <c r="A100">
        <v>1.5333333333300001</v>
      </c>
      <c r="B100">
        <v>2.4411010742200001</v>
      </c>
      <c r="D100">
        <f t="shared" si="4"/>
        <v>93</v>
      </c>
      <c r="E100">
        <f t="shared" si="5"/>
        <v>2.3004150390600002</v>
      </c>
      <c r="F100">
        <f t="shared" si="6"/>
        <v>2.2449865531846807</v>
      </c>
      <c r="G100">
        <f t="shared" si="7"/>
        <v>3.0723170464305007E-3</v>
      </c>
    </row>
    <row r="101" spans="1:7">
      <c r="A101">
        <v>1.55</v>
      </c>
      <c r="B101">
        <v>2.431640625</v>
      </c>
      <c r="D101">
        <f t="shared" si="4"/>
        <v>94.000000000200004</v>
      </c>
      <c r="E101">
        <f t="shared" si="5"/>
        <v>2.29125976563</v>
      </c>
      <c r="F101">
        <f t="shared" si="6"/>
        <v>2.2372351038677047</v>
      </c>
      <c r="G101">
        <f t="shared" si="7"/>
        <v>2.9186640785304071E-3</v>
      </c>
    </row>
    <row r="102" spans="1:7">
      <c r="A102">
        <v>1.56666666667</v>
      </c>
      <c r="B102">
        <v>2.4212646484399998</v>
      </c>
      <c r="D102">
        <f t="shared" si="4"/>
        <v>94.999999999799996</v>
      </c>
      <c r="E102">
        <f t="shared" si="5"/>
        <v>2.2848510742200001</v>
      </c>
      <c r="F102">
        <f t="shared" si="6"/>
        <v>2.2296364103881081</v>
      </c>
      <c r="G102">
        <f t="shared" si="7"/>
        <v>3.0486591020688421E-3</v>
      </c>
    </row>
    <row r="103" spans="1:7">
      <c r="A103">
        <v>1.5833333333299999</v>
      </c>
      <c r="B103">
        <v>2.41333007813</v>
      </c>
      <c r="D103">
        <f t="shared" si="4"/>
        <v>96</v>
      </c>
      <c r="E103">
        <f t="shared" si="5"/>
        <v>2.2772216796899998</v>
      </c>
      <c r="F103">
        <f t="shared" si="6"/>
        <v>2.2221874624165716</v>
      </c>
      <c r="G103">
        <f t="shared" si="7"/>
        <v>3.0287650708988988E-3</v>
      </c>
    </row>
    <row r="104" spans="1:7">
      <c r="A104">
        <v>1.6</v>
      </c>
      <c r="B104">
        <v>2.40234375</v>
      </c>
      <c r="D104">
        <f t="shared" si="4"/>
        <v>97.000000000200004</v>
      </c>
      <c r="E104">
        <f t="shared" si="5"/>
        <v>2.2708129882799999</v>
      </c>
      <c r="F104">
        <f t="shared" si="6"/>
        <v>2.2148853089611098</v>
      </c>
      <c r="G104">
        <f t="shared" si="7"/>
        <v>3.1279053139966063E-3</v>
      </c>
    </row>
    <row r="105" spans="1:7">
      <c r="A105">
        <v>1.61666666667</v>
      </c>
      <c r="B105">
        <v>2.39501953125</v>
      </c>
      <c r="D105">
        <f t="shared" si="4"/>
        <v>97.999999999799996</v>
      </c>
      <c r="E105">
        <f t="shared" si="5"/>
        <v>2.2628784179700001</v>
      </c>
      <c r="F105">
        <f t="shared" si="6"/>
        <v>2.2077270571839218</v>
      </c>
      <c r="G105">
        <f t="shared" si="7"/>
        <v>3.0416725965561747E-3</v>
      </c>
    </row>
    <row r="106" spans="1:7">
      <c r="A106">
        <v>1.63333333333</v>
      </c>
      <c r="B106">
        <v>2.3846435546899998</v>
      </c>
      <c r="D106">
        <f t="shared" si="4"/>
        <v>99</v>
      </c>
      <c r="E106">
        <f t="shared" si="5"/>
        <v>2.255859375</v>
      </c>
      <c r="F106">
        <f t="shared" si="6"/>
        <v>2.2007098712428639</v>
      </c>
      <c r="G106">
        <f t="shared" si="7"/>
        <v>3.0414677646583709E-3</v>
      </c>
    </row>
    <row r="107" spans="1:7">
      <c r="A107">
        <v>1.65</v>
      </c>
      <c r="B107">
        <v>2.3745727539099999</v>
      </c>
      <c r="D107">
        <f t="shared" si="4"/>
        <v>100.0000000002</v>
      </c>
      <c r="E107">
        <f t="shared" si="5"/>
        <v>2.24731445313</v>
      </c>
      <c r="F107">
        <f t="shared" si="6"/>
        <v>2.1938309711937682</v>
      </c>
      <c r="G107">
        <f t="shared" si="7"/>
        <v>2.8604828400232286E-3</v>
      </c>
    </row>
    <row r="108" spans="1:7">
      <c r="A108">
        <v>1.6666666666700001</v>
      </c>
      <c r="B108">
        <v>2.3660278320299999</v>
      </c>
      <c r="D108">
        <f t="shared" si="4"/>
        <v>100.9999999998</v>
      </c>
      <c r="E108">
        <f t="shared" si="5"/>
        <v>2.2409057617200001</v>
      </c>
      <c r="F108">
        <f t="shared" si="6"/>
        <v>2.1870876318758699</v>
      </c>
      <c r="G108">
        <f t="shared" si="7"/>
        <v>2.896391099919664E-3</v>
      </c>
    </row>
    <row r="109" spans="1:7">
      <c r="A109">
        <v>1.68333333333</v>
      </c>
      <c r="B109">
        <v>2.3574829101599999</v>
      </c>
      <c r="D109">
        <f t="shared" si="4"/>
        <v>102</v>
      </c>
      <c r="E109">
        <f t="shared" si="5"/>
        <v>2.2344970703100002</v>
      </c>
      <c r="F109">
        <f t="shared" si="6"/>
        <v>2.1804771818204345</v>
      </c>
      <c r="G109">
        <f t="shared" si="7"/>
        <v>2.9181483524251166E-3</v>
      </c>
    </row>
    <row r="110" spans="1:7">
      <c r="A110">
        <v>1.7</v>
      </c>
      <c r="B110">
        <v>2.3486328125</v>
      </c>
      <c r="D110">
        <f t="shared" si="4"/>
        <v>103.00000000019999</v>
      </c>
      <c r="E110">
        <f t="shared" si="5"/>
        <v>2.22900390625</v>
      </c>
      <c r="F110">
        <f t="shared" si="6"/>
        <v>2.1739970022166961</v>
      </c>
      <c r="G110">
        <f t="shared" si="7"/>
        <v>3.0257594913291031E-3</v>
      </c>
    </row>
    <row r="111" spans="1:7">
      <c r="A111">
        <v>1.7166666666699999</v>
      </c>
      <c r="B111">
        <v>2.34008789063</v>
      </c>
      <c r="D111">
        <f t="shared" si="4"/>
        <v>103.9999999998</v>
      </c>
      <c r="E111">
        <f t="shared" si="5"/>
        <v>2.2216796875</v>
      </c>
      <c r="F111">
        <f t="shared" si="6"/>
        <v>2.1676445258618937</v>
      </c>
      <c r="G111">
        <f t="shared" si="7"/>
        <v>2.9197986932562735E-3</v>
      </c>
    </row>
    <row r="112" spans="1:7">
      <c r="A112">
        <v>1.7333333333300001</v>
      </c>
      <c r="B112">
        <v>2.33276367188</v>
      </c>
      <c r="D112">
        <f t="shared" si="4"/>
        <v>105</v>
      </c>
      <c r="E112">
        <f t="shared" si="5"/>
        <v>2.2137451171899998</v>
      </c>
      <c r="F112">
        <f t="shared" si="6"/>
        <v>2.1614172361331536</v>
      </c>
      <c r="G112">
        <f t="shared" si="7"/>
        <v>2.7382071358994392E-3</v>
      </c>
    </row>
    <row r="113" spans="1:7">
      <c r="A113">
        <v>1.75</v>
      </c>
      <c r="B113">
        <v>2.3239135742200001</v>
      </c>
      <c r="D113">
        <f t="shared" si="4"/>
        <v>106.0000000002</v>
      </c>
      <c r="E113">
        <f t="shared" si="5"/>
        <v>2.2085571289099999</v>
      </c>
      <c r="F113">
        <f t="shared" si="6"/>
        <v>2.1553126660133679</v>
      </c>
      <c r="G113">
        <f t="shared" si="7"/>
        <v>2.8349728291508199E-3</v>
      </c>
    </row>
    <row r="114" spans="1:7">
      <c r="A114">
        <v>1.7666666666699999</v>
      </c>
      <c r="B114">
        <v>2.3159790039099999</v>
      </c>
      <c r="D114">
        <f t="shared" si="4"/>
        <v>106.9999999998</v>
      </c>
      <c r="E114">
        <f t="shared" si="5"/>
        <v>2.2027587890600002</v>
      </c>
      <c r="F114">
        <f t="shared" si="6"/>
        <v>2.149328397102086</v>
      </c>
      <c r="G114">
        <f t="shared" si="7"/>
        <v>2.8548067847763438E-3</v>
      </c>
    </row>
    <row r="115" spans="1:7">
      <c r="A115">
        <v>1.7833333333300001</v>
      </c>
      <c r="B115">
        <v>2.3077392578100002</v>
      </c>
      <c r="D115">
        <f t="shared" si="4"/>
        <v>107.99999999999999</v>
      </c>
      <c r="E115">
        <f t="shared" si="5"/>
        <v>2.1969604492200001</v>
      </c>
      <c r="F115">
        <f t="shared" si="6"/>
        <v>2.143462058646993</v>
      </c>
      <c r="G115">
        <f t="shared" si="7"/>
        <v>2.8620777939020142E-3</v>
      </c>
    </row>
    <row r="116" spans="1:7">
      <c r="A116">
        <v>1.8</v>
      </c>
      <c r="B116">
        <v>2.3004150390600002</v>
      </c>
      <c r="D116">
        <f t="shared" si="4"/>
        <v>109.00000000020002</v>
      </c>
      <c r="E116">
        <f t="shared" si="5"/>
        <v>2.18994140625</v>
      </c>
      <c r="F116">
        <f t="shared" si="6"/>
        <v>2.13771132662625</v>
      </c>
      <c r="G116">
        <f t="shared" si="7"/>
        <v>2.7279812175032689E-3</v>
      </c>
    </row>
    <row r="117" spans="1:7">
      <c r="A117">
        <v>1.81666666667</v>
      </c>
      <c r="B117">
        <v>2.29125976563</v>
      </c>
      <c r="D117">
        <f t="shared" si="4"/>
        <v>109.99999999980001</v>
      </c>
      <c r="E117">
        <f t="shared" si="5"/>
        <v>2.1826171875</v>
      </c>
      <c r="F117">
        <f t="shared" si="6"/>
        <v>2.1320739228167165</v>
      </c>
      <c r="G117">
        <f t="shared" si="7"/>
        <v>2.5546216048444549E-3</v>
      </c>
    </row>
    <row r="118" spans="1:7">
      <c r="A118">
        <v>1.8333333333299999</v>
      </c>
      <c r="B118">
        <v>2.2848510742200001</v>
      </c>
      <c r="D118">
        <f t="shared" si="4"/>
        <v>111</v>
      </c>
      <c r="E118">
        <f t="shared" si="5"/>
        <v>2.1774291992200001</v>
      </c>
      <c r="F118">
        <f t="shared" si="6"/>
        <v>2.1265476138815669</v>
      </c>
      <c r="G118">
        <f t="shared" si="7"/>
        <v>2.5889357265522638E-3</v>
      </c>
    </row>
    <row r="119" spans="1:7">
      <c r="A119">
        <v>1.85</v>
      </c>
      <c r="B119">
        <v>2.2772216796899998</v>
      </c>
      <c r="D119">
        <f t="shared" si="4"/>
        <v>112.0000000002</v>
      </c>
      <c r="E119">
        <f t="shared" si="5"/>
        <v>2.1731567382799999</v>
      </c>
      <c r="F119">
        <f t="shared" si="6"/>
        <v>2.1211302105058221</v>
      </c>
      <c r="G119">
        <f t="shared" si="7"/>
        <v>2.7067595922372965E-3</v>
      </c>
    </row>
    <row r="120" spans="1:7">
      <c r="A120">
        <v>1.86666666667</v>
      </c>
      <c r="B120">
        <v>2.2708129882799999</v>
      </c>
      <c r="D120">
        <f t="shared" si="4"/>
        <v>112.9999999998</v>
      </c>
      <c r="E120">
        <f t="shared" si="5"/>
        <v>2.1664428710900001</v>
      </c>
      <c r="F120">
        <f t="shared" si="6"/>
        <v>2.1158195665185788</v>
      </c>
      <c r="G120">
        <f t="shared" si="7"/>
        <v>2.5627189657308827E-3</v>
      </c>
    </row>
    <row r="121" spans="1:7">
      <c r="A121">
        <v>1.88333333333</v>
      </c>
      <c r="B121">
        <v>2.2628784179700001</v>
      </c>
      <c r="D121">
        <f t="shared" si="4"/>
        <v>114</v>
      </c>
      <c r="E121">
        <f t="shared" si="5"/>
        <v>2.16064453125</v>
      </c>
      <c r="F121">
        <f t="shared" si="6"/>
        <v>2.1106135780335133</v>
      </c>
      <c r="G121">
        <f t="shared" si="7"/>
        <v>2.5030962797502761E-3</v>
      </c>
    </row>
    <row r="122" spans="1:7">
      <c r="A122">
        <v>1.9</v>
      </c>
      <c r="B122">
        <v>2.255859375</v>
      </c>
      <c r="D122">
        <f t="shared" si="4"/>
        <v>115.00000000019999</v>
      </c>
      <c r="E122">
        <f t="shared" si="5"/>
        <v>2.1548461914099999</v>
      </c>
      <c r="F122">
        <f t="shared" si="6"/>
        <v>2.1055101826345148</v>
      </c>
      <c r="G122">
        <f t="shared" si="7"/>
        <v>2.4340417618947379E-3</v>
      </c>
    </row>
    <row r="123" spans="1:7">
      <c r="A123">
        <v>1.9166666666700001</v>
      </c>
      <c r="B123">
        <v>2.24731445313</v>
      </c>
      <c r="D123">
        <f t="shared" si="4"/>
        <v>115.99999999979998</v>
      </c>
      <c r="E123">
        <f t="shared" si="5"/>
        <v>2.14965820313</v>
      </c>
      <c r="F123">
        <f t="shared" si="6"/>
        <v>2.100507358548799</v>
      </c>
      <c r="G123">
        <f t="shared" si="7"/>
        <v>2.4158055230453761E-3</v>
      </c>
    </row>
    <row r="124" spans="1:7">
      <c r="A124">
        <v>1.93333333333</v>
      </c>
      <c r="B124">
        <v>2.2409057617200001</v>
      </c>
      <c r="D124">
        <f t="shared" si="4"/>
        <v>117.00000000000001</v>
      </c>
      <c r="E124">
        <f t="shared" si="5"/>
        <v>2.1438598632799999</v>
      </c>
      <c r="F124">
        <f t="shared" si="6"/>
        <v>2.0956031238372255</v>
      </c>
      <c r="G124">
        <f t="shared" si="7"/>
        <v>2.3287129016478204E-3</v>
      </c>
    </row>
    <row r="125" spans="1:7">
      <c r="A125">
        <v>1.95</v>
      </c>
      <c r="B125">
        <v>2.2344970703100002</v>
      </c>
      <c r="D125">
        <f t="shared" si="4"/>
        <v>118.0000000002</v>
      </c>
      <c r="E125">
        <f t="shared" si="5"/>
        <v>2.1380615234399998</v>
      </c>
      <c r="F125">
        <f t="shared" si="6"/>
        <v>2.0907955356271386</v>
      </c>
      <c r="G125">
        <f t="shared" si="7"/>
        <v>2.2340736039255411E-3</v>
      </c>
    </row>
    <row r="126" spans="1:7">
      <c r="A126">
        <v>1.9666666666699999</v>
      </c>
      <c r="B126">
        <v>2.22900390625</v>
      </c>
      <c r="D126">
        <f t="shared" si="4"/>
        <v>118.9999999998</v>
      </c>
      <c r="E126">
        <f t="shared" si="5"/>
        <v>2.1328735351599999</v>
      </c>
      <c r="F126">
        <f t="shared" si="6"/>
        <v>2.0860826893334048</v>
      </c>
      <c r="G126">
        <f t="shared" si="7"/>
        <v>2.1893832531681917E-3</v>
      </c>
    </row>
    <row r="127" spans="1:7">
      <c r="A127">
        <v>1.9833333333300001</v>
      </c>
      <c r="B127">
        <v>2.2216796875</v>
      </c>
      <c r="D127">
        <f t="shared" si="4"/>
        <v>120</v>
      </c>
      <c r="E127">
        <f t="shared" si="5"/>
        <v>2.12890625</v>
      </c>
      <c r="F127">
        <f t="shared" si="6"/>
        <v>2.0814627178956657</v>
      </c>
      <c r="G127">
        <f t="shared" si="7"/>
        <v>2.250888738534997E-3</v>
      </c>
    </row>
    <row r="128" spans="1:7">
      <c r="A128">
        <v>2</v>
      </c>
      <c r="B128">
        <v>2.2137451171899998</v>
      </c>
      <c r="D128">
        <f t="shared" si="4"/>
        <v>121.0000000002</v>
      </c>
      <c r="E128">
        <f t="shared" si="5"/>
        <v>2.1224975585900001</v>
      </c>
      <c r="F128">
        <f t="shared" si="6"/>
        <v>2.076933791055644</v>
      </c>
      <c r="G128">
        <f t="shared" si="7"/>
        <v>2.0760569119248422E-3</v>
      </c>
    </row>
    <row r="129" spans="1:7">
      <c r="A129">
        <v>2.0166666666699999</v>
      </c>
      <c r="B129">
        <v>2.2085571289099999</v>
      </c>
      <c r="D129">
        <f t="shared" si="4"/>
        <v>121.9999999998</v>
      </c>
      <c r="E129">
        <f t="shared" si="5"/>
        <v>2.11669921875</v>
      </c>
      <c r="F129">
        <f t="shared" si="6"/>
        <v>2.0724941146233311</v>
      </c>
      <c r="G129">
        <f t="shared" si="7"/>
        <v>1.9540912308496391E-3</v>
      </c>
    </row>
    <row r="130" spans="1:7">
      <c r="A130">
        <v>2.0333333333299999</v>
      </c>
      <c r="B130">
        <v>2.2027587890600002</v>
      </c>
      <c r="D130">
        <f t="shared" si="4"/>
        <v>122.99999999999999</v>
      </c>
      <c r="E130">
        <f t="shared" si="5"/>
        <v>2.1127319335900001</v>
      </c>
      <c r="F130">
        <f t="shared" si="6"/>
        <v>2.0681419297584522</v>
      </c>
      <c r="G130">
        <f t="shared" si="7"/>
        <v>1.9882684416974543E-3</v>
      </c>
    </row>
    <row r="131" spans="1:7">
      <c r="A131">
        <v>2.0499999999999998</v>
      </c>
      <c r="B131">
        <v>2.1969604492200001</v>
      </c>
      <c r="D131">
        <f t="shared" si="4"/>
        <v>124.00000000020002</v>
      </c>
      <c r="E131">
        <f t="shared" si="5"/>
        <v>2.1099853515600002</v>
      </c>
      <c r="F131">
        <f t="shared" si="6"/>
        <v>2.0638755122896604</v>
      </c>
      <c r="G131">
        <f t="shared" si="7"/>
        <v>2.1261172775365747E-3</v>
      </c>
    </row>
    <row r="132" spans="1:7">
      <c r="A132">
        <v>2.0666666666700002</v>
      </c>
      <c r="B132">
        <v>2.18994140625</v>
      </c>
      <c r="D132">
        <f t="shared" si="4"/>
        <v>124.99999999980001</v>
      </c>
      <c r="E132">
        <f t="shared" si="5"/>
        <v>2.1035766601599999</v>
      </c>
      <c r="F132">
        <f t="shared" si="6"/>
        <v>2.0596931720232612</v>
      </c>
      <c r="G132">
        <f t="shared" si="7"/>
        <v>1.9257605310472863E-3</v>
      </c>
    </row>
    <row r="133" spans="1:7">
      <c r="A133">
        <v>2.0833333333300001</v>
      </c>
      <c r="B133">
        <v>2.1826171875</v>
      </c>
      <c r="D133">
        <f t="shared" si="4"/>
        <v>126</v>
      </c>
      <c r="E133">
        <f t="shared" si="5"/>
        <v>2.099609375</v>
      </c>
      <c r="F133">
        <f t="shared" si="6"/>
        <v>2.0555932520663207</v>
      </c>
      <c r="G133">
        <f t="shared" si="7"/>
        <v>1.9374190781127681E-3</v>
      </c>
    </row>
    <row r="134" spans="1:7">
      <c r="A134">
        <v>2.1</v>
      </c>
      <c r="B134">
        <v>2.1774291992200001</v>
      </c>
      <c r="D134">
        <f t="shared" si="4"/>
        <v>127.0000000002</v>
      </c>
      <c r="E134">
        <f t="shared" si="5"/>
        <v>2.0947265625</v>
      </c>
      <c r="F134">
        <f t="shared" si="6"/>
        <v>2.0515741281853259</v>
      </c>
      <c r="G134">
        <f t="shared" si="7"/>
        <v>1.8621325872822613E-3</v>
      </c>
    </row>
    <row r="135" spans="1:7">
      <c r="A135">
        <v>2.11666666667</v>
      </c>
      <c r="B135">
        <v>2.1731567382799999</v>
      </c>
      <c r="D135">
        <f t="shared" si="4"/>
        <v>127.9999999998</v>
      </c>
      <c r="E135">
        <f t="shared" si="5"/>
        <v>2.0892333984399998</v>
      </c>
      <c r="F135">
        <f t="shared" si="6"/>
        <v>2.047634208154975</v>
      </c>
      <c r="G135">
        <f t="shared" si="7"/>
        <v>1.7304926323697008E-3</v>
      </c>
    </row>
    <row r="136" spans="1:7">
      <c r="A136">
        <v>2.13333333333</v>
      </c>
      <c r="B136">
        <v>2.1664428710900001</v>
      </c>
      <c r="D136">
        <f t="shared" ref="D136:D199" si="8">(A152-$A$23)*60</f>
        <v>129</v>
      </c>
      <c r="E136">
        <f t="shared" ref="E136:E199" si="9">B152</f>
        <v>2.08618164063</v>
      </c>
      <c r="F136">
        <f t="shared" ref="F136:F199" si="10">$J$9*EXP(-$J$10*D136)+$J$11</f>
        <v>2.0437719311205216</v>
      </c>
      <c r="G136">
        <f t="shared" ref="G136:G199" si="11">(E136-F136)^2</f>
        <v>1.7985834606783445E-3</v>
      </c>
    </row>
    <row r="137" spans="1:7">
      <c r="A137">
        <v>2.15</v>
      </c>
      <c r="B137">
        <v>2.16064453125</v>
      </c>
      <c r="D137">
        <f t="shared" si="8"/>
        <v>130.0000000002</v>
      </c>
      <c r="E137">
        <f t="shared" si="9"/>
        <v>2.0809936523400001</v>
      </c>
      <c r="F137">
        <f t="shared" si="10"/>
        <v>2.039985766993607</v>
      </c>
      <c r="G137">
        <f t="shared" si="11"/>
        <v>1.6816466605829221E-3</v>
      </c>
    </row>
    <row r="138" spans="1:7">
      <c r="A138">
        <v>2.1666666666699999</v>
      </c>
      <c r="B138">
        <v>2.1548461914099999</v>
      </c>
      <c r="D138">
        <f t="shared" si="8"/>
        <v>130.9999999998</v>
      </c>
      <c r="E138">
        <f t="shared" si="9"/>
        <v>2.0745849609399998</v>
      </c>
      <c r="F138">
        <f t="shared" si="10"/>
        <v>2.0362742158387972</v>
      </c>
      <c r="G138">
        <f t="shared" si="11"/>
        <v>1.4677131902093175E-3</v>
      </c>
    </row>
    <row r="139" spans="1:7">
      <c r="A139">
        <v>2.1833333333299998</v>
      </c>
      <c r="B139">
        <v>2.14965820313</v>
      </c>
      <c r="D139">
        <f t="shared" si="8"/>
        <v>132</v>
      </c>
      <c r="E139">
        <f t="shared" si="9"/>
        <v>2.0718383789099999</v>
      </c>
      <c r="F139">
        <f t="shared" si="10"/>
        <v>2.0326358072728898</v>
      </c>
      <c r="G139">
        <f t="shared" si="11"/>
        <v>1.5368416229627454E-3</v>
      </c>
    </row>
    <row r="140" spans="1:7">
      <c r="A140">
        <v>2.2000000000000002</v>
      </c>
      <c r="B140">
        <v>2.1438598632799999</v>
      </c>
      <c r="D140">
        <f t="shared" si="8"/>
        <v>133.0000000002</v>
      </c>
      <c r="E140">
        <f t="shared" si="9"/>
        <v>2.0687866210900001</v>
      </c>
      <c r="F140">
        <f t="shared" si="10"/>
        <v>2.0290690998957612</v>
      </c>
      <c r="G140">
        <f t="shared" si="11"/>
        <v>1.5774814898148147E-3</v>
      </c>
    </row>
    <row r="141" spans="1:7">
      <c r="A141">
        <v>2.2166666666700001</v>
      </c>
      <c r="B141">
        <v>2.1380615234399998</v>
      </c>
      <c r="D141">
        <f t="shared" si="8"/>
        <v>133.9999999998</v>
      </c>
      <c r="E141">
        <f t="shared" si="9"/>
        <v>2.0635986328100002</v>
      </c>
      <c r="F141">
        <f t="shared" si="10"/>
        <v>2.0255726807124663</v>
      </c>
      <c r="G141">
        <f t="shared" si="11"/>
        <v>1.4459730329239428E-3</v>
      </c>
    </row>
    <row r="142" spans="1:7">
      <c r="A142">
        <v>2.2333333333300001</v>
      </c>
      <c r="B142">
        <v>2.1328735351599999</v>
      </c>
      <c r="D142">
        <f t="shared" si="8"/>
        <v>135</v>
      </c>
      <c r="E142">
        <f t="shared" si="9"/>
        <v>2.0608520507799999</v>
      </c>
      <c r="F142">
        <f t="shared" si="10"/>
        <v>2.022145164567358</v>
      </c>
      <c r="G142">
        <f t="shared" si="11"/>
        <v>1.4982230402784034E-3</v>
      </c>
    </row>
    <row r="143" spans="1:7">
      <c r="A143">
        <v>2.25</v>
      </c>
      <c r="B143">
        <v>2.12890625</v>
      </c>
      <c r="D143">
        <f t="shared" si="8"/>
        <v>136.0000000002</v>
      </c>
      <c r="E143">
        <f t="shared" si="9"/>
        <v>2.0550537109399998</v>
      </c>
      <c r="F143">
        <f t="shared" si="10"/>
        <v>2.0187851936079304</v>
      </c>
      <c r="G143">
        <f t="shared" si="11"/>
        <v>1.3154053494666164E-3</v>
      </c>
    </row>
    <row r="144" spans="1:7">
      <c r="A144">
        <v>2.2666666666699999</v>
      </c>
      <c r="B144">
        <v>2.1224975585900001</v>
      </c>
      <c r="D144">
        <f t="shared" si="8"/>
        <v>136.9999999998</v>
      </c>
      <c r="E144">
        <f t="shared" si="9"/>
        <v>2.0529174804700001</v>
      </c>
      <c r="F144">
        <f t="shared" si="10"/>
        <v>2.0154914367404082</v>
      </c>
      <c r="G144">
        <f t="shared" si="11"/>
        <v>1.4007087492493256E-3</v>
      </c>
    </row>
    <row r="145" spans="1:7">
      <c r="A145">
        <v>2.2833333333299999</v>
      </c>
      <c r="B145">
        <v>2.11669921875</v>
      </c>
      <c r="D145">
        <f t="shared" si="8"/>
        <v>138</v>
      </c>
      <c r="E145">
        <f t="shared" si="9"/>
        <v>2.0477294921899998</v>
      </c>
      <c r="F145">
        <f t="shared" si="10"/>
        <v>2.012262589096673</v>
      </c>
      <c r="G145">
        <f t="shared" si="11"/>
        <v>1.2579012150314331E-3</v>
      </c>
    </row>
    <row r="146" spans="1:7">
      <c r="A146">
        <v>2.2999999999999998</v>
      </c>
      <c r="B146">
        <v>2.1127319335900001</v>
      </c>
      <c r="D146">
        <f t="shared" si="8"/>
        <v>139.0000000002</v>
      </c>
      <c r="E146">
        <f t="shared" si="9"/>
        <v>2.0440673828100002</v>
      </c>
      <c r="F146">
        <f t="shared" si="10"/>
        <v>2.0090973715291782</v>
      </c>
      <c r="G146">
        <f t="shared" si="11"/>
        <v>1.2229016889808179E-3</v>
      </c>
    </row>
    <row r="147" spans="1:7">
      <c r="A147">
        <v>2.3166666666700002</v>
      </c>
      <c r="B147">
        <v>2.1099853515600002</v>
      </c>
      <c r="D147">
        <f t="shared" si="8"/>
        <v>139.9999999998</v>
      </c>
      <c r="E147">
        <f t="shared" si="9"/>
        <v>2.0394897460900001</v>
      </c>
      <c r="F147">
        <f t="shared" si="10"/>
        <v>2.0059945300980986</v>
      </c>
      <c r="G147">
        <f t="shared" si="11"/>
        <v>1.121929494344136E-3</v>
      </c>
    </row>
    <row r="148" spans="1:7">
      <c r="A148">
        <v>2.3333333333300001</v>
      </c>
      <c r="B148">
        <v>2.1035766601599999</v>
      </c>
      <c r="D148">
        <f t="shared" si="8"/>
        <v>141</v>
      </c>
      <c r="E148">
        <f t="shared" si="9"/>
        <v>2.03735351563</v>
      </c>
      <c r="F148">
        <f t="shared" si="10"/>
        <v>2.0029528355691513</v>
      </c>
      <c r="G148">
        <f t="shared" si="11"/>
        <v>1.1834067886488755E-3</v>
      </c>
    </row>
    <row r="149" spans="1:7">
      <c r="A149">
        <v>2.35</v>
      </c>
      <c r="B149">
        <v>2.099609375</v>
      </c>
      <c r="D149">
        <f t="shared" si="8"/>
        <v>142.0000000002</v>
      </c>
      <c r="E149">
        <f t="shared" si="9"/>
        <v>2.0321655273400001</v>
      </c>
      <c r="F149">
        <f t="shared" si="10"/>
        <v>1.9999710829377884</v>
      </c>
      <c r="G149">
        <f t="shared" si="11"/>
        <v>1.0364822503671036E-3</v>
      </c>
    </row>
    <row r="150" spans="1:7">
      <c r="A150">
        <v>2.36666666667</v>
      </c>
      <c r="B150">
        <v>2.0947265625</v>
      </c>
      <c r="D150">
        <f t="shared" si="8"/>
        <v>142.9999999998</v>
      </c>
      <c r="E150">
        <f t="shared" si="9"/>
        <v>2.0297241210900001</v>
      </c>
      <c r="F150">
        <f t="shared" si="10"/>
        <v>1.9970480909460733</v>
      </c>
      <c r="G150">
        <f t="shared" si="11"/>
        <v>1.0677229459668154E-3</v>
      </c>
    </row>
    <row r="151" spans="1:7">
      <c r="A151">
        <v>2.38333333333</v>
      </c>
      <c r="B151">
        <v>2.0892333984399998</v>
      </c>
      <c r="D151">
        <f t="shared" si="8"/>
        <v>144</v>
      </c>
      <c r="E151">
        <f t="shared" si="9"/>
        <v>2.0269775390600002</v>
      </c>
      <c r="F151">
        <f t="shared" si="10"/>
        <v>1.9941827016096083</v>
      </c>
      <c r="G151">
        <f t="shared" si="11"/>
        <v>1.0755013633976279E-3</v>
      </c>
    </row>
    <row r="152" spans="1:7">
      <c r="A152">
        <v>2.4</v>
      </c>
      <c r="B152">
        <v>2.08618164063</v>
      </c>
      <c r="D152">
        <f t="shared" si="8"/>
        <v>145.0000000002</v>
      </c>
      <c r="E152">
        <f t="shared" si="9"/>
        <v>2.0220947265600002</v>
      </c>
      <c r="F152">
        <f t="shared" si="10"/>
        <v>1.9913737797693076</v>
      </c>
      <c r="G152">
        <f t="shared" si="11"/>
        <v>9.4377657171656559E-4</v>
      </c>
    </row>
    <row r="153" spans="1:7">
      <c r="A153">
        <v>2.4166666666699999</v>
      </c>
      <c r="B153">
        <v>2.0809936523400001</v>
      </c>
      <c r="D153">
        <f t="shared" si="8"/>
        <v>145.9999999998</v>
      </c>
      <c r="E153">
        <f t="shared" si="9"/>
        <v>2.0199584960900001</v>
      </c>
      <c r="F153">
        <f t="shared" si="10"/>
        <v>1.9886202126362758</v>
      </c>
      <c r="G153">
        <f t="shared" si="11"/>
        <v>9.820880098259739E-4</v>
      </c>
    </row>
    <row r="154" spans="1:7">
      <c r="A154">
        <v>2.4333333333299998</v>
      </c>
      <c r="B154">
        <v>2.0745849609399998</v>
      </c>
      <c r="D154">
        <f t="shared" si="8"/>
        <v>147</v>
      </c>
      <c r="E154">
        <f t="shared" si="9"/>
        <v>2.0166015625</v>
      </c>
      <c r="F154">
        <f t="shared" si="10"/>
        <v>1.9859209093461558</v>
      </c>
      <c r="G154">
        <f t="shared" si="11"/>
        <v>9.4130247794648771E-4</v>
      </c>
    </row>
    <row r="155" spans="1:7">
      <c r="A155">
        <v>2.4500000000000002</v>
      </c>
      <c r="B155">
        <v>2.0718383789099999</v>
      </c>
      <c r="D155">
        <f t="shared" si="8"/>
        <v>148.0000000002</v>
      </c>
      <c r="E155">
        <f t="shared" si="9"/>
        <v>2.01171875</v>
      </c>
      <c r="F155">
        <f t="shared" si="10"/>
        <v>1.9832748005368843</v>
      </c>
      <c r="G155">
        <f t="shared" si="11"/>
        <v>8.0905826106027884E-4</v>
      </c>
    </row>
    <row r="156" spans="1:7">
      <c r="A156">
        <v>2.4666666666700001</v>
      </c>
      <c r="B156">
        <v>2.0687866210900001</v>
      </c>
      <c r="D156">
        <f t="shared" si="8"/>
        <v>148.9999999998</v>
      </c>
      <c r="E156">
        <f t="shared" si="9"/>
        <v>2.0083618164099999</v>
      </c>
      <c r="F156">
        <f t="shared" si="10"/>
        <v>1.9806808379199479</v>
      </c>
      <c r="G156">
        <f t="shared" si="11"/>
        <v>7.6623657016672276E-4</v>
      </c>
    </row>
    <row r="157" spans="1:7">
      <c r="A157">
        <v>2.4833333333300001</v>
      </c>
      <c r="B157">
        <v>2.0635986328100002</v>
      </c>
      <c r="D157">
        <f t="shared" si="8"/>
        <v>150</v>
      </c>
      <c r="E157">
        <f t="shared" si="9"/>
        <v>2.0062255859399998</v>
      </c>
      <c r="F157">
        <f t="shared" si="10"/>
        <v>1.9781379938605639</v>
      </c>
      <c r="G157">
        <f t="shared" si="11"/>
        <v>7.8891282882079011E-4</v>
      </c>
    </row>
    <row r="158" spans="1:7">
      <c r="A158">
        <v>2.5</v>
      </c>
      <c r="B158">
        <v>2.0608520507799999</v>
      </c>
      <c r="D158">
        <f t="shared" si="8"/>
        <v>151.0000000002</v>
      </c>
      <c r="E158">
        <f t="shared" si="9"/>
        <v>2.001953125</v>
      </c>
      <c r="F158">
        <f t="shared" si="10"/>
        <v>1.97564526097991</v>
      </c>
      <c r="G158">
        <f t="shared" si="11"/>
        <v>6.9210370929954597E-4</v>
      </c>
    </row>
    <row r="159" spans="1:7">
      <c r="A159">
        <v>2.5166666666699999</v>
      </c>
      <c r="B159">
        <v>2.0550537109399998</v>
      </c>
      <c r="D159">
        <f t="shared" si="8"/>
        <v>151.9999999998</v>
      </c>
      <c r="E159">
        <f t="shared" si="9"/>
        <v>1.9992065429699999</v>
      </c>
      <c r="F159">
        <f t="shared" si="10"/>
        <v>1.973201651751231</v>
      </c>
      <c r="G159">
        <f t="shared" si="11"/>
        <v>6.7625436730000502E-4</v>
      </c>
    </row>
    <row r="160" spans="1:7">
      <c r="A160">
        <v>2.5333333333299999</v>
      </c>
      <c r="B160">
        <v>2.0529174804700001</v>
      </c>
      <c r="D160">
        <f t="shared" si="8"/>
        <v>153</v>
      </c>
      <c r="E160">
        <f t="shared" si="9"/>
        <v>1.9961547851599999</v>
      </c>
      <c r="F160">
        <f t="shared" si="10"/>
        <v>1.9708061981043543</v>
      </c>
      <c r="G160">
        <f t="shared" si="11"/>
        <v>6.4255086571764252E-4</v>
      </c>
    </row>
    <row r="161" spans="1:7">
      <c r="A161">
        <v>2.5499999999999998</v>
      </c>
      <c r="B161">
        <v>2.0477294921899998</v>
      </c>
      <c r="D161">
        <f t="shared" si="8"/>
        <v>154.0000000002</v>
      </c>
      <c r="E161">
        <f t="shared" si="9"/>
        <v>1.9924926757800001</v>
      </c>
      <c r="F161">
        <f t="shared" si="10"/>
        <v>1.9684579510509748</v>
      </c>
      <c r="G161">
        <f t="shared" si="11"/>
        <v>5.7766799280002256E-4</v>
      </c>
    </row>
    <row r="162" spans="1:7">
      <c r="A162">
        <v>2.5666666666700002</v>
      </c>
      <c r="B162">
        <v>2.0440673828100002</v>
      </c>
      <c r="D162">
        <f t="shared" si="8"/>
        <v>154.9999999998</v>
      </c>
      <c r="E162">
        <f t="shared" si="9"/>
        <v>1.99096679688</v>
      </c>
      <c r="F162">
        <f t="shared" si="10"/>
        <v>1.9661559803041728</v>
      </c>
      <c r="G162">
        <f t="shared" si="11"/>
        <v>6.1557661915934061E-4</v>
      </c>
    </row>
    <row r="163" spans="1:7">
      <c r="A163">
        <v>2.5833333333300001</v>
      </c>
      <c r="B163">
        <v>2.0394897460900001</v>
      </c>
      <c r="D163">
        <f t="shared" si="8"/>
        <v>156</v>
      </c>
      <c r="E163">
        <f t="shared" si="9"/>
        <v>1.98669433594</v>
      </c>
      <c r="F163">
        <f t="shared" si="10"/>
        <v>1.9638993739058535</v>
      </c>
      <c r="G163">
        <f t="shared" si="11"/>
        <v>5.1961029413818255E-4</v>
      </c>
    </row>
    <row r="164" spans="1:7">
      <c r="A164">
        <v>2.6</v>
      </c>
      <c r="B164">
        <v>2.03735351563</v>
      </c>
      <c r="D164">
        <f t="shared" si="8"/>
        <v>157.0000000002</v>
      </c>
      <c r="E164">
        <f t="shared" si="9"/>
        <v>1.98608398438</v>
      </c>
      <c r="F164">
        <f t="shared" si="10"/>
        <v>1.9616872378737491</v>
      </c>
      <c r="G164">
        <f t="shared" si="11"/>
        <v>5.9520124009026544E-4</v>
      </c>
    </row>
    <row r="165" spans="1:7">
      <c r="A165">
        <v>2.61666666667</v>
      </c>
      <c r="B165">
        <v>2.0321655273400001</v>
      </c>
      <c r="D165">
        <f t="shared" si="8"/>
        <v>157.9999999998</v>
      </c>
      <c r="E165">
        <f t="shared" si="9"/>
        <v>1.9815063476599999</v>
      </c>
      <c r="F165">
        <f t="shared" si="10"/>
        <v>1.959518695842994</v>
      </c>
      <c r="G165">
        <f t="shared" si="11"/>
        <v>4.8345683242588305E-4</v>
      </c>
    </row>
    <row r="166" spans="1:7">
      <c r="A166">
        <v>2.63333333333</v>
      </c>
      <c r="B166">
        <v>2.0297241210900001</v>
      </c>
      <c r="D166">
        <f t="shared" si="8"/>
        <v>159</v>
      </c>
      <c r="E166">
        <f t="shared" si="9"/>
        <v>1.97937011719</v>
      </c>
      <c r="F166">
        <f t="shared" si="10"/>
        <v>1.9573928887151555</v>
      </c>
      <c r="G166">
        <f t="shared" si="11"/>
        <v>4.8299857143551647E-4</v>
      </c>
    </row>
    <row r="167" spans="1:7">
      <c r="A167">
        <v>2.65</v>
      </c>
      <c r="B167">
        <v>2.0269775390600002</v>
      </c>
      <c r="D167">
        <f t="shared" si="8"/>
        <v>160.0000000002</v>
      </c>
      <c r="E167">
        <f t="shared" si="9"/>
        <v>1.97631835938</v>
      </c>
      <c r="F167">
        <f t="shared" si="10"/>
        <v>1.9553089743257002</v>
      </c>
      <c r="G167">
        <f t="shared" si="11"/>
        <v>4.4139426035983721E-4</v>
      </c>
    </row>
    <row r="168" spans="1:7">
      <c r="A168">
        <v>2.6666666666699999</v>
      </c>
      <c r="B168">
        <v>2.0220947265600002</v>
      </c>
      <c r="D168">
        <f t="shared" si="8"/>
        <v>160.9999999998</v>
      </c>
      <c r="E168">
        <f t="shared" si="9"/>
        <v>1.97570800781</v>
      </c>
      <c r="F168">
        <f t="shared" si="10"/>
        <v>1.9532661271063403</v>
      </c>
      <c r="G168">
        <f t="shared" si="11"/>
        <v>5.0363800951729412E-4</v>
      </c>
    </row>
    <row r="169" spans="1:7">
      <c r="A169">
        <v>2.6833333333299998</v>
      </c>
      <c r="B169">
        <v>2.0199584960900001</v>
      </c>
      <c r="D169">
        <f t="shared" si="8"/>
        <v>162</v>
      </c>
      <c r="E169">
        <f t="shared" si="9"/>
        <v>1.97021484375</v>
      </c>
      <c r="F169">
        <f t="shared" si="10"/>
        <v>1.9512635377544121</v>
      </c>
      <c r="G169">
        <f t="shared" si="11"/>
        <v>3.5915199893840659E-4</v>
      </c>
    </row>
    <row r="170" spans="1:7">
      <c r="A170">
        <v>2.7</v>
      </c>
      <c r="B170">
        <v>2.0166015625</v>
      </c>
      <c r="D170">
        <f t="shared" si="8"/>
        <v>163.0000000002</v>
      </c>
      <c r="E170">
        <f t="shared" si="9"/>
        <v>1.96899414063</v>
      </c>
      <c r="F170">
        <f t="shared" si="10"/>
        <v>1.9493004129196121</v>
      </c>
      <c r="G170">
        <f t="shared" si="11"/>
        <v>3.878429111309006E-4</v>
      </c>
    </row>
    <row r="171" spans="1:7">
      <c r="A171">
        <v>2.7166666666700001</v>
      </c>
      <c r="B171">
        <v>2.01171875</v>
      </c>
      <c r="D171">
        <f t="shared" si="8"/>
        <v>163.9999999998</v>
      </c>
      <c r="E171">
        <f t="shared" si="9"/>
        <v>1.96533203125</v>
      </c>
      <c r="F171">
        <f t="shared" si="10"/>
        <v>1.9473759748859198</v>
      </c>
      <c r="G171">
        <f t="shared" si="11"/>
        <v>3.2241996015002335E-4</v>
      </c>
    </row>
    <row r="172" spans="1:7">
      <c r="A172">
        <v>2.7333333333300001</v>
      </c>
      <c r="B172">
        <v>2.0083618164099999</v>
      </c>
      <c r="D172">
        <f t="shared" si="8"/>
        <v>165</v>
      </c>
      <c r="E172">
        <f t="shared" si="9"/>
        <v>1.9650268554699999</v>
      </c>
      <c r="F172">
        <f t="shared" si="10"/>
        <v>1.9454894612601352</v>
      </c>
      <c r="G172">
        <f t="shared" si="11"/>
        <v>3.8170977251165343E-4</v>
      </c>
    </row>
    <row r="173" spans="1:7">
      <c r="A173">
        <v>2.75</v>
      </c>
      <c r="B173">
        <v>2.0062255859399998</v>
      </c>
      <c r="D173">
        <f t="shared" si="8"/>
        <v>166.0000000002</v>
      </c>
      <c r="E173">
        <f t="shared" si="9"/>
        <v>1.9607543945300001</v>
      </c>
      <c r="F173">
        <f t="shared" si="10"/>
        <v>1.9436401246767763</v>
      </c>
      <c r="G173">
        <f t="shared" si="11"/>
        <v>2.9289823260896636E-4</v>
      </c>
    </row>
    <row r="174" spans="1:7">
      <c r="A174">
        <v>2.7666666666699999</v>
      </c>
      <c r="B174">
        <v>2.001953125</v>
      </c>
      <c r="D174">
        <f t="shared" si="8"/>
        <v>166.9999999998</v>
      </c>
      <c r="E174">
        <f t="shared" si="9"/>
        <v>1.95861816406</v>
      </c>
      <c r="F174">
        <f t="shared" si="10"/>
        <v>1.9418272324984358</v>
      </c>
      <c r="G174">
        <f t="shared" si="11"/>
        <v>2.8193538270513253E-4</v>
      </c>
    </row>
    <row r="175" spans="1:7">
      <c r="A175">
        <v>2.7833333333299999</v>
      </c>
      <c r="B175">
        <v>1.9992065429699999</v>
      </c>
      <c r="D175">
        <f t="shared" si="8"/>
        <v>168</v>
      </c>
      <c r="E175">
        <f t="shared" si="9"/>
        <v>1.95556640625</v>
      </c>
      <c r="F175">
        <f t="shared" si="10"/>
        <v>1.9400500665223739</v>
      </c>
      <c r="G175">
        <f t="shared" si="11"/>
        <v>2.4075679854310849E-4</v>
      </c>
    </row>
    <row r="176" spans="1:7">
      <c r="A176">
        <v>2.8</v>
      </c>
      <c r="B176">
        <v>1.9961547851599999</v>
      </c>
      <c r="D176">
        <f t="shared" si="8"/>
        <v>169.0000000002</v>
      </c>
      <c r="E176">
        <f t="shared" si="9"/>
        <v>1.95495605469</v>
      </c>
      <c r="F176">
        <f t="shared" si="10"/>
        <v>1.9383079227025195</v>
      </c>
      <c r="G176">
        <f t="shared" si="11"/>
        <v>2.771602986725713E-4</v>
      </c>
    </row>
    <row r="177" spans="1:7">
      <c r="A177">
        <v>2.8166666666700002</v>
      </c>
      <c r="B177">
        <v>1.9924926757800001</v>
      </c>
      <c r="D177">
        <f t="shared" si="8"/>
        <v>169.9999999998</v>
      </c>
      <c r="E177">
        <f t="shared" si="9"/>
        <v>1.9515991210900001</v>
      </c>
      <c r="F177">
        <f t="shared" si="10"/>
        <v>1.9366001108671951</v>
      </c>
      <c r="G177">
        <f t="shared" si="11"/>
        <v>2.2497030766380983E-4</v>
      </c>
    </row>
    <row r="178" spans="1:7">
      <c r="A178">
        <v>2.8333333333300001</v>
      </c>
      <c r="B178">
        <v>1.99096679688</v>
      </c>
      <c r="D178">
        <f t="shared" si="8"/>
        <v>171</v>
      </c>
      <c r="E178">
        <f t="shared" si="9"/>
        <v>1.94946289063</v>
      </c>
      <c r="F178">
        <f t="shared" si="10"/>
        <v>1.9349259544427173</v>
      </c>
      <c r="G178">
        <f t="shared" si="11"/>
        <v>2.1132251371312898E-4</v>
      </c>
    </row>
    <row r="179" spans="1:7">
      <c r="A179">
        <v>2.85</v>
      </c>
      <c r="B179">
        <v>1.98669433594</v>
      </c>
      <c r="D179">
        <f t="shared" si="8"/>
        <v>172.0000000002</v>
      </c>
      <c r="E179">
        <f t="shared" si="9"/>
        <v>1.94519042969</v>
      </c>
      <c r="F179">
        <f t="shared" si="10"/>
        <v>1.9332847901915107</v>
      </c>
      <c r="G179">
        <f t="shared" si="11"/>
        <v>1.4174425186798924E-4</v>
      </c>
    </row>
    <row r="180" spans="1:7">
      <c r="A180">
        <v>2.86666666667</v>
      </c>
      <c r="B180">
        <v>1.98608398438</v>
      </c>
      <c r="D180">
        <f t="shared" si="8"/>
        <v>172.9999999998</v>
      </c>
      <c r="E180">
        <f t="shared" si="9"/>
        <v>1.94519042969</v>
      </c>
      <c r="F180">
        <f t="shared" si="10"/>
        <v>1.9316759679461946</v>
      </c>
      <c r="G180">
        <f t="shared" si="11"/>
        <v>1.8264067622478076E-4</v>
      </c>
    </row>
    <row r="181" spans="1:7">
      <c r="A181">
        <v>2.88333333333</v>
      </c>
      <c r="B181">
        <v>1.9815063476599999</v>
      </c>
      <c r="D181">
        <f t="shared" si="8"/>
        <v>174</v>
      </c>
      <c r="E181">
        <f t="shared" si="9"/>
        <v>1.9412231445300001</v>
      </c>
      <c r="F181">
        <f t="shared" si="10"/>
        <v>1.930098850349204</v>
      </c>
      <c r="G181">
        <f t="shared" si="11"/>
        <v>1.2374992102089351E-4</v>
      </c>
    </row>
    <row r="182" spans="1:7">
      <c r="A182">
        <v>2.9</v>
      </c>
      <c r="B182">
        <v>1.97937011719</v>
      </c>
      <c r="D182">
        <f t="shared" si="8"/>
        <v>175.0000000002</v>
      </c>
      <c r="E182">
        <f t="shared" si="9"/>
        <v>1.93908691406</v>
      </c>
      <c r="F182">
        <f t="shared" si="10"/>
        <v>1.9285528126060838</v>
      </c>
      <c r="G182">
        <f t="shared" si="11"/>
        <v>1.109672934413994E-4</v>
      </c>
    </row>
    <row r="183" spans="1:7">
      <c r="A183">
        <v>2.9166666666699999</v>
      </c>
      <c r="B183">
        <v>1.97631835938</v>
      </c>
      <c r="D183">
        <f t="shared" si="8"/>
        <v>175.9999999998</v>
      </c>
      <c r="E183">
        <f t="shared" si="9"/>
        <v>1.93786621094</v>
      </c>
      <c r="F183">
        <f t="shared" si="10"/>
        <v>1.9270372422349884</v>
      </c>
      <c r="G183">
        <f t="shared" si="11"/>
        <v>1.1726656321412059E-4</v>
      </c>
    </row>
    <row r="184" spans="1:7">
      <c r="A184">
        <v>2.9333333333299998</v>
      </c>
      <c r="B184">
        <v>1.97570800781</v>
      </c>
      <c r="D184">
        <f t="shared" si="8"/>
        <v>177</v>
      </c>
      <c r="E184">
        <f t="shared" si="9"/>
        <v>1.93542480469</v>
      </c>
      <c r="F184">
        <f t="shared" si="10"/>
        <v>1.9255515388213942</v>
      </c>
      <c r="G184">
        <f t="shared" si="11"/>
        <v>9.7481378912176603E-5</v>
      </c>
    </row>
    <row r="185" spans="1:7">
      <c r="A185">
        <v>2.95</v>
      </c>
      <c r="B185">
        <v>1.97021484375</v>
      </c>
      <c r="D185">
        <f t="shared" si="8"/>
        <v>178.0000000002</v>
      </c>
      <c r="E185">
        <f t="shared" si="9"/>
        <v>1.9338989257800001</v>
      </c>
      <c r="F185">
        <f t="shared" si="10"/>
        <v>1.9240951137856948</v>
      </c>
      <c r="G185">
        <f t="shared" si="11"/>
        <v>9.6114729619685559E-5</v>
      </c>
    </row>
    <row r="186" spans="1:7">
      <c r="A186">
        <v>2.9666666666700001</v>
      </c>
      <c r="B186">
        <v>1.96899414063</v>
      </c>
      <c r="D186">
        <f t="shared" si="8"/>
        <v>178.9999999998</v>
      </c>
      <c r="E186">
        <f t="shared" si="9"/>
        <v>1.9296264648400001</v>
      </c>
      <c r="F186">
        <f t="shared" si="10"/>
        <v>1.9226673901472193</v>
      </c>
      <c r="G186">
        <f t="shared" si="11"/>
        <v>4.8428720579702004E-5</v>
      </c>
    </row>
    <row r="187" spans="1:7">
      <c r="A187">
        <v>2.9833333333300001</v>
      </c>
      <c r="B187">
        <v>1.96533203125</v>
      </c>
      <c r="D187">
        <f t="shared" si="8"/>
        <v>180</v>
      </c>
      <c r="E187">
        <f t="shared" si="9"/>
        <v>1.9287109375</v>
      </c>
      <c r="F187">
        <f t="shared" si="10"/>
        <v>1.9212678022931637</v>
      </c>
      <c r="G187">
        <f t="shared" si="11"/>
        <v>5.5400261707245452E-5</v>
      </c>
    </row>
    <row r="188" spans="1:7">
      <c r="A188">
        <v>3</v>
      </c>
      <c r="B188">
        <v>1.9650268554699999</v>
      </c>
      <c r="D188">
        <f t="shared" si="8"/>
        <v>181.0000000002</v>
      </c>
      <c r="E188">
        <f t="shared" si="9"/>
        <v>1.92687988281</v>
      </c>
      <c r="F188">
        <f t="shared" si="10"/>
        <v>1.919895795759655</v>
      </c>
      <c r="G188">
        <f t="shared" si="11"/>
        <v>4.8777471926797192E-5</v>
      </c>
    </row>
    <row r="189" spans="1:7">
      <c r="A189">
        <v>3.0166666666699999</v>
      </c>
      <c r="B189">
        <v>1.9607543945300001</v>
      </c>
      <c r="D189">
        <f t="shared" si="8"/>
        <v>181.9999999998</v>
      </c>
      <c r="E189">
        <f t="shared" si="9"/>
        <v>1.9235229492199999</v>
      </c>
      <c r="F189">
        <f t="shared" si="10"/>
        <v>1.9185508270094491</v>
      </c>
      <c r="G189">
        <f t="shared" si="11"/>
        <v>2.4721999276652242E-5</v>
      </c>
    </row>
    <row r="190" spans="1:7">
      <c r="A190">
        <v>3.0333333333299999</v>
      </c>
      <c r="B190">
        <v>1.95861816406</v>
      </c>
      <c r="D190">
        <f t="shared" si="8"/>
        <v>183</v>
      </c>
      <c r="E190">
        <f t="shared" si="9"/>
        <v>1.92443847656</v>
      </c>
      <c r="F190">
        <f t="shared" si="10"/>
        <v>1.9172323632142552</v>
      </c>
      <c r="G190">
        <f t="shared" si="11"/>
        <v>5.1928069551721832E-5</v>
      </c>
    </row>
    <row r="191" spans="1:7">
      <c r="A191">
        <v>3.05</v>
      </c>
      <c r="B191">
        <v>1.95556640625</v>
      </c>
      <c r="D191">
        <f t="shared" si="8"/>
        <v>184.0000000002</v>
      </c>
      <c r="E191">
        <f t="shared" si="9"/>
        <v>1.9210815429699999</v>
      </c>
      <c r="F191">
        <f t="shared" si="10"/>
        <v>1.9159398820484896</v>
      </c>
      <c r="G191">
        <f t="shared" si="11"/>
        <v>2.6436677031785627E-5</v>
      </c>
    </row>
    <row r="192" spans="1:7">
      <c r="A192">
        <v>3.0666666666700002</v>
      </c>
      <c r="B192">
        <v>1.95495605469</v>
      </c>
      <c r="D192">
        <f t="shared" si="8"/>
        <v>184.9999999998</v>
      </c>
      <c r="E192">
        <f t="shared" si="9"/>
        <v>1.9198608398400001</v>
      </c>
      <c r="F192">
        <f t="shared" si="10"/>
        <v>1.9146728714798604</v>
      </c>
      <c r="G192">
        <f t="shared" si="11"/>
        <v>2.6915015705810434E-5</v>
      </c>
    </row>
    <row r="193" spans="1:7">
      <c r="A193">
        <v>3.0833333333300001</v>
      </c>
      <c r="B193">
        <v>1.9515991210900001</v>
      </c>
      <c r="D193">
        <f t="shared" si="8"/>
        <v>186</v>
      </c>
      <c r="E193">
        <f t="shared" si="9"/>
        <v>1.91833496094</v>
      </c>
      <c r="F193">
        <f t="shared" si="10"/>
        <v>1.9134308295643063</v>
      </c>
      <c r="G193">
        <f t="shared" si="11"/>
        <v>2.4050504550063152E-5</v>
      </c>
    </row>
    <row r="194" spans="1:7">
      <c r="A194">
        <v>3.1</v>
      </c>
      <c r="B194">
        <v>1.94946289063</v>
      </c>
      <c r="D194">
        <f t="shared" si="8"/>
        <v>187.0000000002</v>
      </c>
      <c r="E194">
        <f t="shared" si="9"/>
        <v>1.91528320313</v>
      </c>
      <c r="F194">
        <f t="shared" si="10"/>
        <v>1.9122132642517082</v>
      </c>
      <c r="G194">
        <f t="shared" si="11"/>
        <v>9.4245247164473126E-6</v>
      </c>
    </row>
    <row r="195" spans="1:7">
      <c r="A195">
        <v>3.11666666667</v>
      </c>
      <c r="B195">
        <v>1.94519042969</v>
      </c>
      <c r="D195">
        <f t="shared" si="8"/>
        <v>187.9999999998</v>
      </c>
      <c r="E195">
        <f t="shared" si="9"/>
        <v>1.91345214844</v>
      </c>
      <c r="F195">
        <f t="shared" si="10"/>
        <v>1.911019693188609</v>
      </c>
      <c r="G195">
        <f t="shared" si="11"/>
        <v>5.9168385500197462E-6</v>
      </c>
    </row>
    <row r="196" spans="1:7">
      <c r="A196">
        <v>3.13333333333</v>
      </c>
      <c r="B196">
        <v>1.94519042969</v>
      </c>
      <c r="D196">
        <f t="shared" si="8"/>
        <v>189</v>
      </c>
      <c r="E196">
        <f t="shared" si="9"/>
        <v>1.9113159179699999</v>
      </c>
      <c r="F196">
        <f t="shared" si="10"/>
        <v>1.9098496435250412</v>
      </c>
      <c r="G196">
        <f t="shared" si="11"/>
        <v>2.1499607479390205E-6</v>
      </c>
    </row>
    <row r="197" spans="1:7">
      <c r="A197">
        <v>3.15</v>
      </c>
      <c r="B197">
        <v>1.9412231445300001</v>
      </c>
      <c r="D197">
        <f t="shared" si="8"/>
        <v>190.0000000002</v>
      </c>
      <c r="E197">
        <f t="shared" si="9"/>
        <v>1.9082641601599999</v>
      </c>
      <c r="F197">
        <f t="shared" si="10"/>
        <v>1.9087026517314978</v>
      </c>
      <c r="G197">
        <f t="shared" si="11"/>
        <v>1.9227485827468906E-7</v>
      </c>
    </row>
    <row r="198" spans="1:7">
      <c r="A198">
        <v>3.1666666666699999</v>
      </c>
      <c r="B198">
        <v>1.93908691406</v>
      </c>
      <c r="D198">
        <f t="shared" si="8"/>
        <v>190.9999999998</v>
      </c>
      <c r="E198">
        <f t="shared" si="9"/>
        <v>1.90795898438</v>
      </c>
      <c r="F198">
        <f t="shared" si="10"/>
        <v>1.9075782634130887</v>
      </c>
      <c r="G198">
        <f t="shared" si="11"/>
        <v>1.4494845464589792E-7</v>
      </c>
    </row>
    <row r="199" spans="1:7">
      <c r="A199">
        <v>3.1833333333299998</v>
      </c>
      <c r="B199">
        <v>1.93786621094</v>
      </c>
      <c r="D199">
        <f t="shared" si="8"/>
        <v>192</v>
      </c>
      <c r="E199">
        <f t="shared" si="9"/>
        <v>1.90734863281</v>
      </c>
      <c r="F199">
        <f t="shared" si="10"/>
        <v>1.9064760331275636</v>
      </c>
      <c r="G199">
        <f t="shared" si="11"/>
        <v>7.6143020578803479E-7</v>
      </c>
    </row>
    <row r="200" spans="1:7">
      <c r="A200">
        <v>3.2</v>
      </c>
      <c r="B200">
        <v>1.93542480469</v>
      </c>
      <c r="D200">
        <f t="shared" ref="D200:D263" si="12">(A216-$A$23)*60</f>
        <v>193.0000000002</v>
      </c>
      <c r="E200">
        <f t="shared" ref="E200:E263" si="13">B216</f>
        <v>1.90368652344</v>
      </c>
      <c r="F200">
        <f t="shared" ref="F200:F263" si="14">$J$9*EXP(-$J$10*D200)+$J$11</f>
        <v>1.9053955242128933</v>
      </c>
      <c r="G200">
        <f t="shared" ref="G200:G263" si="15">(E200-F200)^2</f>
        <v>2.9206836417497788E-6</v>
      </c>
    </row>
    <row r="201" spans="1:7">
      <c r="A201">
        <v>3.2166666666700001</v>
      </c>
      <c r="B201">
        <v>1.9338989257800001</v>
      </c>
      <c r="D201">
        <f t="shared" si="12"/>
        <v>193.9999999998</v>
      </c>
      <c r="E201">
        <f t="shared" si="13"/>
        <v>1.90307617188</v>
      </c>
      <c r="F201">
        <f t="shared" si="14"/>
        <v>1.9043363086121963</v>
      </c>
      <c r="G201">
        <f t="shared" si="15"/>
        <v>1.5879445838302961E-6</v>
      </c>
    </row>
    <row r="202" spans="1:7">
      <c r="A202">
        <v>3.2333333333300001</v>
      </c>
      <c r="B202">
        <v>1.9296264648400001</v>
      </c>
      <c r="D202">
        <f t="shared" si="12"/>
        <v>195</v>
      </c>
      <c r="E202">
        <f t="shared" si="13"/>
        <v>1.9009399414099999</v>
      </c>
      <c r="F202">
        <f t="shared" si="14"/>
        <v>1.903297966702312</v>
      </c>
      <c r="G202">
        <f t="shared" si="15"/>
        <v>5.5602832791835876E-6</v>
      </c>
    </row>
    <row r="203" spans="1:7">
      <c r="A203">
        <v>3.25</v>
      </c>
      <c r="B203">
        <v>1.9287109375</v>
      </c>
      <c r="D203">
        <f t="shared" si="12"/>
        <v>196.0000000002</v>
      </c>
      <c r="E203">
        <f t="shared" si="13"/>
        <v>1.89758300781</v>
      </c>
      <c r="F203">
        <f t="shared" si="14"/>
        <v>1.9022800871313732</v>
      </c>
      <c r="G203">
        <f t="shared" si="15"/>
        <v>2.2062554151271708E-5</v>
      </c>
    </row>
    <row r="204" spans="1:7">
      <c r="A204">
        <v>3.2666666666699999</v>
      </c>
      <c r="B204">
        <v>1.92687988281</v>
      </c>
      <c r="D204">
        <f t="shared" si="12"/>
        <v>196.9999999998</v>
      </c>
      <c r="E204">
        <f t="shared" si="13"/>
        <v>1.89758300781</v>
      </c>
      <c r="F204">
        <f t="shared" si="14"/>
        <v>1.9012822666538829</v>
      </c>
      <c r="G204">
        <f t="shared" si="15"/>
        <v>1.3684515994045783E-5</v>
      </c>
    </row>
    <row r="205" spans="1:7">
      <c r="A205">
        <v>3.2833333333299999</v>
      </c>
      <c r="B205">
        <v>1.9235229492199999</v>
      </c>
      <c r="D205">
        <f t="shared" si="12"/>
        <v>198</v>
      </c>
      <c r="E205">
        <f t="shared" si="13"/>
        <v>1.89697265625</v>
      </c>
      <c r="F205">
        <f t="shared" si="14"/>
        <v>1.9003041099692215</v>
      </c>
      <c r="G205">
        <f t="shared" si="15"/>
        <v>1.1098583883314764E-5</v>
      </c>
    </row>
    <row r="206" spans="1:7">
      <c r="A206">
        <v>3.3</v>
      </c>
      <c r="B206">
        <v>1.92443847656</v>
      </c>
      <c r="D206">
        <f t="shared" si="12"/>
        <v>199.0000000002</v>
      </c>
      <c r="E206">
        <f t="shared" si="13"/>
        <v>1.89270019531</v>
      </c>
      <c r="F206">
        <f t="shared" si="14"/>
        <v>1.8993452295686368</v>
      </c>
      <c r="G206">
        <f t="shared" si="15"/>
        <v>4.4156480298457102E-5</v>
      </c>
    </row>
    <row r="207" spans="1:7">
      <c r="A207">
        <v>3.3166666666700002</v>
      </c>
      <c r="B207">
        <v>1.9210815429699999</v>
      </c>
      <c r="D207">
        <f t="shared" si="12"/>
        <v>199.9999999998</v>
      </c>
      <c r="E207">
        <f t="shared" si="13"/>
        <v>1.8923950195300001</v>
      </c>
      <c r="F207">
        <f t="shared" si="14"/>
        <v>1.8984052455798777</v>
      </c>
      <c r="G207">
        <f t="shared" si="15"/>
        <v>3.6122817170626743E-5</v>
      </c>
    </row>
    <row r="208" spans="1:7">
      <c r="A208">
        <v>3.3333333333300001</v>
      </c>
      <c r="B208">
        <v>1.9198608398400001</v>
      </c>
      <c r="D208">
        <f t="shared" si="12"/>
        <v>201</v>
      </c>
      <c r="E208">
        <f t="shared" si="13"/>
        <v>1.8917846679699999</v>
      </c>
      <c r="F208">
        <f t="shared" si="14"/>
        <v>1.8974837856150633</v>
      </c>
      <c r="G208">
        <f t="shared" si="15"/>
        <v>3.2479941932272623E-5</v>
      </c>
    </row>
    <row r="209" spans="1:7">
      <c r="A209">
        <v>3.35</v>
      </c>
      <c r="B209">
        <v>1.91833496094</v>
      </c>
      <c r="D209">
        <f t="shared" si="12"/>
        <v>202.0000000002</v>
      </c>
      <c r="E209">
        <f t="shared" si="13"/>
        <v>1.8887329101599999</v>
      </c>
      <c r="F209">
        <f t="shared" si="14"/>
        <v>1.8965804846265411</v>
      </c>
      <c r="G209">
        <f t="shared" si="15"/>
        <v>6.1584425007908816E-5</v>
      </c>
    </row>
    <row r="210" spans="1:7">
      <c r="A210">
        <v>3.36666666667</v>
      </c>
      <c r="B210">
        <v>1.91528320313</v>
      </c>
      <c r="D210">
        <f t="shared" si="12"/>
        <v>202.9999999998</v>
      </c>
      <c r="E210">
        <f t="shared" si="13"/>
        <v>1.88720703125</v>
      </c>
      <c r="F210">
        <f t="shared" si="14"/>
        <v>1.8956949847605269</v>
      </c>
      <c r="G210">
        <f t="shared" si="15"/>
        <v>7.2045354796865775E-5</v>
      </c>
    </row>
    <row r="211" spans="1:7">
      <c r="A211">
        <v>3.38333333333</v>
      </c>
      <c r="B211">
        <v>1.91345214844</v>
      </c>
      <c r="D211">
        <f t="shared" si="12"/>
        <v>204</v>
      </c>
      <c r="E211">
        <f t="shared" si="13"/>
        <v>1.88659667969</v>
      </c>
      <c r="F211">
        <f t="shared" si="14"/>
        <v>1.8948269352137921</v>
      </c>
      <c r="G211">
        <f t="shared" si="15"/>
        <v>6.7737105986910131E-5</v>
      </c>
    </row>
    <row r="212" spans="1:7">
      <c r="A212">
        <v>3.4</v>
      </c>
      <c r="B212">
        <v>1.9113159179699999</v>
      </c>
      <c r="D212">
        <f t="shared" si="12"/>
        <v>205.0000000002</v>
      </c>
      <c r="E212">
        <f t="shared" si="13"/>
        <v>1.88415527344</v>
      </c>
      <c r="F212">
        <f t="shared" si="14"/>
        <v>1.8939759920978754</v>
      </c>
      <c r="G212">
        <f t="shared" si="15"/>
        <v>9.6446514957141441E-5</v>
      </c>
    </row>
    <row r="213" spans="1:7">
      <c r="A213">
        <v>3.4166666666699999</v>
      </c>
      <c r="B213">
        <v>1.9082641601599999</v>
      </c>
      <c r="D213">
        <f t="shared" si="12"/>
        <v>205.9999999998</v>
      </c>
      <c r="E213">
        <f t="shared" si="13"/>
        <v>1.88354492188</v>
      </c>
      <c r="F213">
        <f t="shared" si="14"/>
        <v>1.8931418183012068</v>
      </c>
      <c r="G213">
        <f t="shared" si="15"/>
        <v>9.210042091937107E-5</v>
      </c>
    </row>
    <row r="214" spans="1:7">
      <c r="A214">
        <v>3.4333333333299998</v>
      </c>
      <c r="B214">
        <v>1.90795898438</v>
      </c>
      <c r="D214">
        <f t="shared" si="12"/>
        <v>207</v>
      </c>
      <c r="E214">
        <f t="shared" si="13"/>
        <v>1.8820190429699999</v>
      </c>
      <c r="F214">
        <f t="shared" si="14"/>
        <v>1.8923240833541022</v>
      </c>
      <c r="G214">
        <f t="shared" si="15"/>
        <v>1.0619385731797913E-4</v>
      </c>
    </row>
    <row r="215" spans="1:7">
      <c r="A215">
        <v>3.45</v>
      </c>
      <c r="B215">
        <v>1.90734863281</v>
      </c>
      <c r="D215">
        <f t="shared" si="12"/>
        <v>208.0000000002</v>
      </c>
      <c r="E215">
        <f t="shared" si="13"/>
        <v>1.8807983398400001</v>
      </c>
      <c r="F215">
        <f t="shared" si="14"/>
        <v>1.8915224633008452</v>
      </c>
      <c r="G215">
        <f t="shared" si="15"/>
        <v>1.150068240034474E-4</v>
      </c>
    </row>
    <row r="216" spans="1:7">
      <c r="A216">
        <v>3.4666666666700001</v>
      </c>
      <c r="B216">
        <v>1.90368652344</v>
      </c>
      <c r="D216">
        <f t="shared" si="12"/>
        <v>208.9999999998</v>
      </c>
      <c r="E216">
        <f t="shared" si="13"/>
        <v>1.8783569335900001</v>
      </c>
      <c r="F216">
        <f t="shared" si="14"/>
        <v>1.8907366405698034</v>
      </c>
      <c r="G216">
        <f t="shared" si="15"/>
        <v>1.5325714490579015E-4</v>
      </c>
    </row>
    <row r="217" spans="1:7">
      <c r="A217">
        <v>3.4833333333300001</v>
      </c>
      <c r="B217">
        <v>1.90307617188</v>
      </c>
      <c r="D217">
        <f t="shared" si="12"/>
        <v>210</v>
      </c>
      <c r="E217">
        <f t="shared" si="13"/>
        <v>1.87683105469</v>
      </c>
      <c r="F217">
        <f t="shared" si="14"/>
        <v>1.8899663038462473</v>
      </c>
      <c r="G217">
        <f t="shared" si="15"/>
        <v>1.7253477039669561E-4</v>
      </c>
    </row>
    <row r="218" spans="1:7">
      <c r="A218">
        <v>3.5</v>
      </c>
      <c r="B218">
        <v>1.9009399414099999</v>
      </c>
      <c r="D218">
        <f t="shared" si="12"/>
        <v>211.0000000002</v>
      </c>
      <c r="E218">
        <f t="shared" si="13"/>
        <v>1.8777465820300001</v>
      </c>
      <c r="F218">
        <f t="shared" si="14"/>
        <v>1.8892111479518472</v>
      </c>
      <c r="G218">
        <f t="shared" si="15"/>
        <v>1.3143627177637741E-4</v>
      </c>
    </row>
    <row r="219" spans="1:7">
      <c r="A219">
        <v>3.5166666666699999</v>
      </c>
      <c r="B219">
        <v>1.89758300781</v>
      </c>
      <c r="D219">
        <f t="shared" si="12"/>
        <v>211.9999999998</v>
      </c>
      <c r="E219">
        <f t="shared" si="13"/>
        <v>1.87622070313</v>
      </c>
      <c r="F219">
        <f t="shared" si="14"/>
        <v>1.8884708737223184</v>
      </c>
      <c r="G219">
        <f t="shared" si="15"/>
        <v>1.5006667954090171E-4</v>
      </c>
    </row>
    <row r="220" spans="1:7">
      <c r="A220">
        <v>3.5333333333299999</v>
      </c>
      <c r="B220">
        <v>1.89758300781</v>
      </c>
      <c r="D220">
        <f t="shared" si="12"/>
        <v>213</v>
      </c>
      <c r="E220">
        <f t="shared" si="13"/>
        <v>1.87316894531</v>
      </c>
      <c r="F220">
        <f t="shared" si="14"/>
        <v>1.8877451878876104</v>
      </c>
      <c r="G220">
        <f t="shared" si="15"/>
        <v>2.1246684768134127E-4</v>
      </c>
    </row>
    <row r="221" spans="1:7">
      <c r="A221">
        <v>3.55</v>
      </c>
      <c r="B221">
        <v>1.89697265625</v>
      </c>
      <c r="D221">
        <f t="shared" si="12"/>
        <v>214.0000000002</v>
      </c>
      <c r="E221">
        <f t="shared" si="13"/>
        <v>1.8716430664099999</v>
      </c>
      <c r="F221">
        <f t="shared" si="14"/>
        <v>1.8870338029583908</v>
      </c>
      <c r="G221">
        <f t="shared" si="15"/>
        <v>2.3687477150197728E-4</v>
      </c>
    </row>
    <row r="222" spans="1:7">
      <c r="A222">
        <v>3.5666666666700002</v>
      </c>
      <c r="B222">
        <v>1.89270019531</v>
      </c>
      <c r="D222">
        <f t="shared" si="12"/>
        <v>214.9999999998</v>
      </c>
      <c r="E222">
        <f t="shared" si="13"/>
        <v>1.87255859375</v>
      </c>
      <c r="F222">
        <f t="shared" si="14"/>
        <v>1.8863364371107803</v>
      </c>
      <c r="G222">
        <f t="shared" si="15"/>
        <v>1.8982896767419643E-4</v>
      </c>
    </row>
    <row r="223" spans="1:7">
      <c r="A223">
        <v>3.5833333333300001</v>
      </c>
      <c r="B223">
        <v>1.8923950195300001</v>
      </c>
      <c r="D223">
        <f t="shared" si="12"/>
        <v>216</v>
      </c>
      <c r="E223">
        <f t="shared" si="13"/>
        <v>1.8692016601599999</v>
      </c>
      <c r="F223">
        <f t="shared" si="14"/>
        <v>1.8856528140734876</v>
      </c>
      <c r="G223">
        <f t="shared" si="15"/>
        <v>2.7064046508526251E-4</v>
      </c>
    </row>
    <row r="224" spans="1:7">
      <c r="A224">
        <v>3.6</v>
      </c>
      <c r="B224">
        <v>1.8917846679699999</v>
      </c>
      <c r="D224">
        <f t="shared" si="12"/>
        <v>217.0000000002</v>
      </c>
      <c r="E224">
        <f t="shared" si="13"/>
        <v>1.8673706054699999</v>
      </c>
      <c r="F224">
        <f t="shared" si="14"/>
        <v>1.8849826630208728</v>
      </c>
      <c r="G224">
        <f t="shared" si="15"/>
        <v>3.1018457117525973E-4</v>
      </c>
    </row>
    <row r="225" spans="1:7">
      <c r="A225">
        <v>3.61666666667</v>
      </c>
      <c r="B225">
        <v>1.8887329101599999</v>
      </c>
      <c r="D225">
        <f t="shared" si="12"/>
        <v>217.9999999998</v>
      </c>
      <c r="E225">
        <f t="shared" si="13"/>
        <v>1.8667602539099999</v>
      </c>
      <c r="F225">
        <f t="shared" si="14"/>
        <v>1.8843257184643627</v>
      </c>
      <c r="G225">
        <f t="shared" si="15"/>
        <v>3.0854554501057624E-4</v>
      </c>
    </row>
    <row r="226" spans="1:7">
      <c r="A226">
        <v>3.63333333333</v>
      </c>
      <c r="B226">
        <v>1.88720703125</v>
      </c>
      <c r="D226">
        <f t="shared" si="12"/>
        <v>219</v>
      </c>
      <c r="E226">
        <f t="shared" si="13"/>
        <v>1.86645507813</v>
      </c>
      <c r="F226">
        <f t="shared" si="14"/>
        <v>1.88368172014613</v>
      </c>
      <c r="G226">
        <f t="shared" si="15"/>
        <v>2.9675719515189549E-4</v>
      </c>
    </row>
    <row r="227" spans="1:7">
      <c r="A227">
        <v>3.65</v>
      </c>
      <c r="B227">
        <v>1.88659667969</v>
      </c>
      <c r="D227">
        <f t="shared" si="12"/>
        <v>220.0000000002</v>
      </c>
      <c r="E227">
        <f t="shared" si="13"/>
        <v>1.86340332031</v>
      </c>
      <c r="F227">
        <f t="shared" si="14"/>
        <v>1.8830504129383518</v>
      </c>
      <c r="G227">
        <f t="shared" si="15"/>
        <v>3.8600824874703753E-4</v>
      </c>
    </row>
    <row r="228" spans="1:7">
      <c r="A228">
        <v>3.6666666666699999</v>
      </c>
      <c r="B228">
        <v>1.88415527344</v>
      </c>
      <c r="D228">
        <f t="shared" si="12"/>
        <v>220.9999999998</v>
      </c>
      <c r="E228">
        <f t="shared" si="13"/>
        <v>1.86157226563</v>
      </c>
      <c r="F228">
        <f t="shared" si="14"/>
        <v>1.8824315467409221</v>
      </c>
      <c r="G228">
        <f t="shared" si="15"/>
        <v>4.3510960846446971E-4</v>
      </c>
    </row>
    <row r="229" spans="1:7">
      <c r="A229">
        <v>3.6833333333299998</v>
      </c>
      <c r="B229">
        <v>1.88354492188</v>
      </c>
      <c r="D229">
        <f t="shared" si="12"/>
        <v>222</v>
      </c>
      <c r="E229">
        <f t="shared" si="13"/>
        <v>1.86157226563</v>
      </c>
      <c r="F229">
        <f t="shared" si="14"/>
        <v>1.8818248763812906</v>
      </c>
      <c r="G229">
        <f t="shared" si="15"/>
        <v>4.1016824224329116E-4</v>
      </c>
    </row>
    <row r="230" spans="1:7">
      <c r="A230">
        <v>3.7</v>
      </c>
      <c r="B230">
        <v>1.8820190429699999</v>
      </c>
      <c r="D230">
        <f t="shared" si="12"/>
        <v>223.0000000002</v>
      </c>
      <c r="E230">
        <f t="shared" si="13"/>
        <v>1.86218261719</v>
      </c>
      <c r="F230">
        <f t="shared" si="14"/>
        <v>1.8812301615195628</v>
      </c>
      <c r="G230">
        <f t="shared" si="15"/>
        <v>3.6280894498665972E-4</v>
      </c>
    </row>
    <row r="231" spans="1:7">
      <c r="A231">
        <v>3.7166666666700001</v>
      </c>
      <c r="B231">
        <v>1.8807983398400001</v>
      </c>
      <c r="D231">
        <f t="shared" si="12"/>
        <v>223.9999999998</v>
      </c>
      <c r="E231">
        <f t="shared" si="13"/>
        <v>1.8594360351599999</v>
      </c>
      <c r="F231">
        <f t="shared" si="14"/>
        <v>1.88064716655214</v>
      </c>
      <c r="G231">
        <f t="shared" si="15"/>
        <v>4.4991209493463325E-4</v>
      </c>
    </row>
    <row r="232" spans="1:7">
      <c r="A232">
        <v>3.7333333333300001</v>
      </c>
      <c r="B232">
        <v>1.8783569335900001</v>
      </c>
      <c r="D232">
        <f t="shared" si="12"/>
        <v>225</v>
      </c>
      <c r="E232">
        <f t="shared" si="13"/>
        <v>1.8576049804699999</v>
      </c>
      <c r="F232">
        <f t="shared" si="14"/>
        <v>1.8800756605173645</v>
      </c>
      <c r="G232">
        <f t="shared" si="15"/>
        <v>5.04931461791031E-4</v>
      </c>
    </row>
    <row r="233" spans="1:7">
      <c r="A233">
        <v>3.75</v>
      </c>
      <c r="B233">
        <v>1.87683105469</v>
      </c>
      <c r="D233">
        <f t="shared" si="12"/>
        <v>226.0000000002</v>
      </c>
      <c r="E233">
        <f t="shared" si="13"/>
        <v>1.8563842773400001</v>
      </c>
      <c r="F233">
        <f t="shared" si="14"/>
        <v>1.8795154170061197</v>
      </c>
      <c r="G233">
        <f t="shared" si="15"/>
        <v>5.3504962225353018E-4</v>
      </c>
    </row>
    <row r="234" spans="1:7">
      <c r="A234">
        <v>3.7666666666699999</v>
      </c>
      <c r="B234">
        <v>1.8777465820300001</v>
      </c>
      <c r="D234">
        <f t="shared" si="12"/>
        <v>226.9999999998</v>
      </c>
      <c r="E234">
        <f t="shared" si="13"/>
        <v>1.8563842773400001</v>
      </c>
      <c r="F234">
        <f t="shared" si="14"/>
        <v>1.8789662140710557</v>
      </c>
      <c r="G234">
        <f t="shared" si="15"/>
        <v>5.0994386652539691E-4</v>
      </c>
    </row>
    <row r="235" spans="1:7">
      <c r="A235">
        <v>3.7833333333299999</v>
      </c>
      <c r="B235">
        <v>1.87622070313</v>
      </c>
      <c r="D235">
        <f t="shared" si="12"/>
        <v>228</v>
      </c>
      <c r="E235">
        <f t="shared" si="13"/>
        <v>1.85607910156</v>
      </c>
      <c r="F235">
        <f t="shared" si="14"/>
        <v>1.8784278341377039</v>
      </c>
      <c r="G235">
        <f t="shared" si="15"/>
        <v>4.9946584782972216E-4</v>
      </c>
    </row>
    <row r="236" spans="1:7">
      <c r="A236">
        <v>3.8</v>
      </c>
      <c r="B236">
        <v>1.87316894531</v>
      </c>
      <c r="D236">
        <f t="shared" si="12"/>
        <v>229.00000000019998</v>
      </c>
      <c r="E236">
        <f t="shared" si="13"/>
        <v>1.85302734375</v>
      </c>
      <c r="F236">
        <f t="shared" si="14"/>
        <v>1.8779000639202585</v>
      </c>
      <c r="G236">
        <f t="shared" si="15"/>
        <v>6.1865220866798624E-4</v>
      </c>
    </row>
    <row r="237" spans="1:7">
      <c r="A237">
        <v>3.8166666666700002</v>
      </c>
      <c r="B237">
        <v>1.8716430664099999</v>
      </c>
      <c r="D237">
        <f t="shared" si="12"/>
        <v>229.99999999979997</v>
      </c>
      <c r="E237">
        <f t="shared" si="13"/>
        <v>1.85241699219</v>
      </c>
      <c r="F237">
        <f t="shared" si="14"/>
        <v>1.8773826943360643</v>
      </c>
      <c r="G237">
        <f t="shared" si="15"/>
        <v>6.2328628364599994E-4</v>
      </c>
    </row>
    <row r="238" spans="1:7">
      <c r="A238">
        <v>3.8333333333300001</v>
      </c>
      <c r="B238">
        <v>1.87255859375</v>
      </c>
      <c r="D238">
        <f t="shared" si="12"/>
        <v>230.99999999999997</v>
      </c>
      <c r="E238">
        <f t="shared" si="13"/>
        <v>1.8508911132800001</v>
      </c>
      <c r="F238">
        <f t="shared" si="14"/>
        <v>1.8768755204218821</v>
      </c>
      <c r="G238">
        <f t="shared" si="15"/>
        <v>6.7518941451508792E-4</v>
      </c>
    </row>
    <row r="239" spans="1:7">
      <c r="A239">
        <v>3.85</v>
      </c>
      <c r="B239">
        <v>1.8692016601599999</v>
      </c>
      <c r="D239">
        <f t="shared" si="12"/>
        <v>232.00000000019998</v>
      </c>
      <c r="E239">
        <f t="shared" si="13"/>
        <v>1.8508911132800001</v>
      </c>
      <c r="F239">
        <f t="shared" si="14"/>
        <v>1.8763783412545529</v>
      </c>
      <c r="G239">
        <f t="shared" si="15"/>
        <v>6.4959878982682833E-4</v>
      </c>
    </row>
    <row r="240" spans="1:7">
      <c r="A240">
        <v>3.86666666667</v>
      </c>
      <c r="B240">
        <v>1.8673706054699999</v>
      </c>
      <c r="D240">
        <f t="shared" si="12"/>
        <v>232.99999999980002</v>
      </c>
      <c r="E240">
        <f t="shared" si="13"/>
        <v>1.8496704101599999</v>
      </c>
      <c r="F240">
        <f t="shared" si="14"/>
        <v>1.8758909598704419</v>
      </c>
      <c r="G240">
        <f t="shared" si="15"/>
        <v>6.875172271177582E-4</v>
      </c>
    </row>
    <row r="241" spans="1:7">
      <c r="A241">
        <v>3.88333333333</v>
      </c>
      <c r="B241">
        <v>1.8667602539099999</v>
      </c>
      <c r="D241">
        <f t="shared" si="12"/>
        <v>234.00000000000003</v>
      </c>
      <c r="E241">
        <f t="shared" si="13"/>
        <v>1.8472290039099999</v>
      </c>
      <c r="F241">
        <f t="shared" si="14"/>
        <v>1.875413183186557</v>
      </c>
      <c r="G241">
        <f t="shared" si="15"/>
        <v>7.9434796149311304E-4</v>
      </c>
    </row>
    <row r="242" spans="1:7">
      <c r="A242">
        <v>3.9</v>
      </c>
      <c r="B242">
        <v>1.86645507813</v>
      </c>
      <c r="D242">
        <f t="shared" si="12"/>
        <v>235.00000000020003</v>
      </c>
      <c r="E242">
        <f t="shared" si="13"/>
        <v>1.8472290039099999</v>
      </c>
      <c r="F242">
        <f t="shared" si="14"/>
        <v>1.8749448219258127</v>
      </c>
      <c r="G242">
        <f t="shared" si="15"/>
        <v>7.6816656828565327E-4</v>
      </c>
    </row>
    <row r="243" spans="1:7">
      <c r="A243">
        <v>3.9166666666699999</v>
      </c>
      <c r="B243">
        <v>1.86340332031</v>
      </c>
      <c r="D243">
        <f t="shared" si="12"/>
        <v>235.99999999980002</v>
      </c>
      <c r="E243">
        <f t="shared" si="13"/>
        <v>1.845703125</v>
      </c>
      <c r="F243">
        <f t="shared" si="14"/>
        <v>1.8744856905411411</v>
      </c>
      <c r="G243">
        <f t="shared" si="15"/>
        <v>8.2843607913008388E-4</v>
      </c>
    </row>
    <row r="244" spans="1:7">
      <c r="A244">
        <v>3.9333333333299998</v>
      </c>
      <c r="B244">
        <v>1.86157226563</v>
      </c>
      <c r="D244">
        <f t="shared" si="12"/>
        <v>237</v>
      </c>
      <c r="E244">
        <f t="shared" si="13"/>
        <v>1.845703125</v>
      </c>
      <c r="F244">
        <f t="shared" si="14"/>
        <v>1.8740356071411854</v>
      </c>
      <c r="G244">
        <f t="shared" si="15"/>
        <v>8.0272954428059213E-4</v>
      </c>
    </row>
    <row r="245" spans="1:7">
      <c r="A245">
        <v>3.95</v>
      </c>
      <c r="B245">
        <v>1.86157226563</v>
      </c>
      <c r="D245">
        <f t="shared" si="12"/>
        <v>238.0000000002</v>
      </c>
      <c r="E245">
        <f t="shared" si="13"/>
        <v>1.84448242188</v>
      </c>
      <c r="F245">
        <f t="shared" si="14"/>
        <v>1.8735943934198933</v>
      </c>
      <c r="G245">
        <f t="shared" si="15"/>
        <v>8.4750688693955808E-4</v>
      </c>
    </row>
    <row r="246" spans="1:7">
      <c r="A246">
        <v>3.9666666666700001</v>
      </c>
      <c r="B246">
        <v>1.86218261719</v>
      </c>
      <c r="D246">
        <f t="shared" si="12"/>
        <v>238.9999999998</v>
      </c>
      <c r="E246">
        <f t="shared" si="13"/>
        <v>1.84204101563</v>
      </c>
      <c r="F246">
        <f t="shared" si="14"/>
        <v>1.8731618745850289</v>
      </c>
      <c r="G246">
        <f t="shared" si="15"/>
        <v>9.6850786209880366E-4</v>
      </c>
    </row>
    <row r="247" spans="1:7">
      <c r="A247">
        <v>3.9833333333300001</v>
      </c>
      <c r="B247">
        <v>1.8594360351599999</v>
      </c>
      <c r="D247">
        <f t="shared" si="12"/>
        <v>240</v>
      </c>
      <c r="E247">
        <f t="shared" si="13"/>
        <v>1.84204101563</v>
      </c>
      <c r="F247">
        <f t="shared" si="14"/>
        <v>1.8727378792881708</v>
      </c>
      <c r="G247">
        <f t="shared" si="15"/>
        <v>9.4229743844832803E-4</v>
      </c>
    </row>
    <row r="248" spans="1:7">
      <c r="A248">
        <v>4</v>
      </c>
      <c r="B248">
        <v>1.8576049804699999</v>
      </c>
      <c r="D248">
        <f t="shared" si="12"/>
        <v>241.0000000002</v>
      </c>
      <c r="E248">
        <f t="shared" si="13"/>
        <v>1.8405151367199999</v>
      </c>
      <c r="F248">
        <f t="shared" si="14"/>
        <v>1.8723222395583885</v>
      </c>
      <c r="G248">
        <f t="shared" si="15"/>
        <v>1.0116917909718289E-3</v>
      </c>
    </row>
    <row r="249" spans="1:7">
      <c r="A249">
        <v>4.0166666666699999</v>
      </c>
      <c r="B249">
        <v>1.8563842773400001</v>
      </c>
      <c r="D249">
        <f t="shared" si="12"/>
        <v>241.9999999998</v>
      </c>
      <c r="E249">
        <f t="shared" si="13"/>
        <v>1.8405151367199999</v>
      </c>
      <c r="F249">
        <f t="shared" si="14"/>
        <v>1.8719147907348965</v>
      </c>
      <c r="G249">
        <f t="shared" si="15"/>
        <v>9.8593827225521469E-4</v>
      </c>
    </row>
    <row r="250" spans="1:7">
      <c r="A250">
        <v>4.0333333333299999</v>
      </c>
      <c r="B250">
        <v>1.8563842773400001</v>
      </c>
      <c r="D250">
        <f t="shared" si="12"/>
        <v>243</v>
      </c>
      <c r="E250">
        <f t="shared" si="13"/>
        <v>1.8386840820300001</v>
      </c>
      <c r="F250">
        <f t="shared" si="14"/>
        <v>1.8715153714011119</v>
      </c>
      <c r="G250">
        <f t="shared" si="15"/>
        <v>1.0778935617696782E-3</v>
      </c>
    </row>
    <row r="251" spans="1:7">
      <c r="A251">
        <v>4.05</v>
      </c>
      <c r="B251">
        <v>1.85607910156</v>
      </c>
      <c r="D251">
        <f t="shared" si="12"/>
        <v>244.00000000019998</v>
      </c>
      <c r="E251">
        <f t="shared" si="13"/>
        <v>1.8380737304699999</v>
      </c>
      <c r="F251">
        <f t="shared" si="14"/>
        <v>1.8711238233221728</v>
      </c>
      <c r="G251">
        <f t="shared" si="15"/>
        <v>1.0923086375372478E-3</v>
      </c>
    </row>
    <row r="252" spans="1:7">
      <c r="A252">
        <v>4.0666666666699998</v>
      </c>
      <c r="B252">
        <v>1.85302734375</v>
      </c>
      <c r="D252">
        <f t="shared" si="12"/>
        <v>244.99999999979997</v>
      </c>
      <c r="E252">
        <f t="shared" si="13"/>
        <v>1.8356323242199999</v>
      </c>
      <c r="F252">
        <f t="shared" si="14"/>
        <v>1.870739991381497</v>
      </c>
      <c r="G252">
        <f t="shared" si="15"/>
        <v>1.2325482935224659E-3</v>
      </c>
    </row>
    <row r="253" spans="1:7">
      <c r="A253">
        <v>4.0833333333299997</v>
      </c>
      <c r="B253">
        <v>1.85241699219</v>
      </c>
      <c r="D253">
        <f t="shared" si="12"/>
        <v>245.99999999999997</v>
      </c>
      <c r="E253">
        <f t="shared" si="13"/>
        <v>1.8356323242199999</v>
      </c>
      <c r="F253">
        <f t="shared" si="14"/>
        <v>1.8703637235186619</v>
      </c>
      <c r="G253">
        <f t="shared" si="15"/>
        <v>1.2062700972430979E-3</v>
      </c>
    </row>
    <row r="254" spans="1:7">
      <c r="A254">
        <v>4.0999999999999996</v>
      </c>
      <c r="B254">
        <v>1.8508911132800001</v>
      </c>
      <c r="D254">
        <f t="shared" si="12"/>
        <v>247.00000000019998</v>
      </c>
      <c r="E254">
        <f t="shared" si="13"/>
        <v>1.8356323242199999</v>
      </c>
      <c r="F254">
        <f t="shared" si="14"/>
        <v>1.8699948706705443</v>
      </c>
      <c r="G254">
        <f t="shared" si="15"/>
        <v>1.1807845985658198E-3</v>
      </c>
    </row>
    <row r="255" spans="1:7">
      <c r="A255">
        <v>4.1166666666699996</v>
      </c>
      <c r="B255">
        <v>1.8508911132800001</v>
      </c>
      <c r="D255">
        <f t="shared" si="12"/>
        <v>247.99999999980002</v>
      </c>
      <c r="E255">
        <f t="shared" si="13"/>
        <v>1.8356323242199999</v>
      </c>
      <c r="F255">
        <f t="shared" si="14"/>
        <v>1.8696332867115568</v>
      </c>
      <c r="G255">
        <f t="shared" si="15"/>
        <v>1.1560654503522613E-3</v>
      </c>
    </row>
    <row r="256" spans="1:7">
      <c r="A256">
        <v>4.1333333333300004</v>
      </c>
      <c r="B256">
        <v>1.8496704101599999</v>
      </c>
      <c r="D256">
        <f t="shared" si="12"/>
        <v>249.00000000000003</v>
      </c>
      <c r="E256">
        <f t="shared" si="13"/>
        <v>1.83349609375</v>
      </c>
      <c r="F256">
        <f t="shared" si="14"/>
        <v>1.8692788283951278</v>
      </c>
      <c r="G256">
        <f t="shared" si="15"/>
        <v>1.2804040986836309E-3</v>
      </c>
    </row>
    <row r="257" spans="1:7">
      <c r="A257">
        <v>4.1500000000000004</v>
      </c>
      <c r="B257">
        <v>1.8472290039099999</v>
      </c>
      <c r="D257">
        <f t="shared" si="12"/>
        <v>250.00000000020003</v>
      </c>
      <c r="E257">
        <f t="shared" si="13"/>
        <v>1.83166503906</v>
      </c>
      <c r="F257">
        <f t="shared" si="14"/>
        <v>1.8689313552982529</v>
      </c>
      <c r="G257">
        <f t="shared" si="15"/>
        <v>1.3887783259694747E-3</v>
      </c>
    </row>
    <row r="258" spans="1:7">
      <c r="A258">
        <v>4.1666666666700003</v>
      </c>
      <c r="B258">
        <v>1.8472290039099999</v>
      </c>
      <c r="D258">
        <f t="shared" si="12"/>
        <v>250.99999999980002</v>
      </c>
      <c r="E258">
        <f t="shared" si="13"/>
        <v>1.83044433594</v>
      </c>
      <c r="F258">
        <f t="shared" si="14"/>
        <v>1.868590729765196</v>
      </c>
      <c r="G258">
        <f t="shared" si="15"/>
        <v>1.4551473618669532E-3</v>
      </c>
    </row>
    <row r="259" spans="1:7">
      <c r="A259">
        <v>4.1833333333300002</v>
      </c>
      <c r="B259">
        <v>1.845703125</v>
      </c>
      <c r="D259">
        <f t="shared" si="12"/>
        <v>252</v>
      </c>
      <c r="E259">
        <f t="shared" si="13"/>
        <v>1.8301391601599999</v>
      </c>
      <c r="F259">
        <f t="shared" si="14"/>
        <v>1.8682568168523603</v>
      </c>
      <c r="G259">
        <f t="shared" si="15"/>
        <v>1.4529557517166511E-3</v>
      </c>
    </row>
    <row r="260" spans="1:7">
      <c r="A260">
        <v>4.2</v>
      </c>
      <c r="B260">
        <v>1.845703125</v>
      </c>
      <c r="D260">
        <f t="shared" si="12"/>
        <v>253.0000000002</v>
      </c>
      <c r="E260">
        <f t="shared" si="13"/>
        <v>1.8301391601599999</v>
      </c>
      <c r="F260">
        <f t="shared" si="14"/>
        <v>1.867929484276055</v>
      </c>
      <c r="G260">
        <f t="shared" si="15"/>
        <v>1.4281085967964955E-3</v>
      </c>
    </row>
    <row r="261" spans="1:7">
      <c r="A261">
        <v>4.2166666666700001</v>
      </c>
      <c r="B261">
        <v>1.84448242188</v>
      </c>
      <c r="D261">
        <f t="shared" si="12"/>
        <v>253.9999999998</v>
      </c>
      <c r="E261">
        <f t="shared" si="13"/>
        <v>1.8301391601599999</v>
      </c>
      <c r="F261">
        <f t="shared" si="14"/>
        <v>1.8676086023594589</v>
      </c>
      <c r="G261">
        <f t="shared" si="15"/>
        <v>1.4039590987386008E-3</v>
      </c>
    </row>
    <row r="262" spans="1:7">
      <c r="A262">
        <v>4.2333333333300001</v>
      </c>
      <c r="B262">
        <v>1.84204101563</v>
      </c>
      <c r="D262">
        <f t="shared" si="12"/>
        <v>255</v>
      </c>
      <c r="E262">
        <f t="shared" si="13"/>
        <v>1.8283081054699999</v>
      </c>
      <c r="F262">
        <f t="shared" si="14"/>
        <v>1.8672940439806862</v>
      </c>
      <c r="G262">
        <f t="shared" si="15"/>
        <v>1.519903401559015E-3</v>
      </c>
    </row>
    <row r="263" spans="1:7">
      <c r="A263">
        <v>4.25</v>
      </c>
      <c r="B263">
        <v>1.84204101563</v>
      </c>
      <c r="D263">
        <f t="shared" si="12"/>
        <v>256.00000000019998</v>
      </c>
      <c r="E263">
        <f t="shared" si="13"/>
        <v>1.8289184570300001</v>
      </c>
      <c r="F263">
        <f t="shared" si="14"/>
        <v>1.8669856845235822</v>
      </c>
      <c r="G263">
        <f t="shared" si="15"/>
        <v>1.4491138090481288E-3</v>
      </c>
    </row>
    <row r="264" spans="1:7">
      <c r="A264">
        <v>4.2666666666699999</v>
      </c>
      <c r="B264">
        <v>1.8405151367199999</v>
      </c>
      <c r="D264">
        <f t="shared" ref="D264:D327" si="16">(A280-$A$23)*60</f>
        <v>256.99999999979997</v>
      </c>
      <c r="E264">
        <f t="shared" ref="E264:E327" si="17">B280</f>
        <v>1.8270874023400001</v>
      </c>
      <c r="F264">
        <f t="shared" ref="F264:F327" si="18">$J$9*EXP(-$J$10*D264)+$J$11</f>
        <v>1.8666834018277594</v>
      </c>
      <c r="G264">
        <f t="shared" ref="G264:G327" si="19">(E264-F264)^2</f>
        <v>1.5678431754346323E-3</v>
      </c>
    </row>
    <row r="265" spans="1:7">
      <c r="A265">
        <v>4.2833333333299999</v>
      </c>
      <c r="B265">
        <v>1.8405151367199999</v>
      </c>
      <c r="D265">
        <f t="shared" si="16"/>
        <v>258</v>
      </c>
      <c r="E265">
        <f t="shared" si="17"/>
        <v>1.82495117188</v>
      </c>
      <c r="F265">
        <f t="shared" si="18"/>
        <v>1.8663870761396757</v>
      </c>
      <c r="G265">
        <f t="shared" si="19"/>
        <v>1.7169341618170104E-3</v>
      </c>
    </row>
    <row r="266" spans="1:7">
      <c r="A266">
        <v>4.3</v>
      </c>
      <c r="B266">
        <v>1.8386840820300001</v>
      </c>
      <c r="D266">
        <f t="shared" si="16"/>
        <v>259.00000000019998</v>
      </c>
      <c r="E266">
        <f t="shared" si="17"/>
        <v>1.8252563476599999</v>
      </c>
      <c r="F266">
        <f t="shared" si="18"/>
        <v>1.8660965900662798</v>
      </c>
      <c r="G266">
        <f t="shared" si="19"/>
        <v>1.6679253998037051E-3</v>
      </c>
    </row>
    <row r="267" spans="1:7">
      <c r="A267">
        <v>4.3166666666699998</v>
      </c>
      <c r="B267">
        <v>1.8380737304699999</v>
      </c>
      <c r="D267">
        <f t="shared" si="16"/>
        <v>259.99999999979997</v>
      </c>
      <c r="E267">
        <f t="shared" si="17"/>
        <v>1.82495117188</v>
      </c>
      <c r="F267">
        <f t="shared" si="18"/>
        <v>1.8658118285279448</v>
      </c>
      <c r="G267">
        <f t="shared" si="19"/>
        <v>1.669593261701236E-3</v>
      </c>
    </row>
    <row r="268" spans="1:7">
      <c r="A268">
        <v>4.3333333333299997</v>
      </c>
      <c r="B268">
        <v>1.8356323242199999</v>
      </c>
      <c r="D268">
        <f t="shared" si="16"/>
        <v>261</v>
      </c>
      <c r="E268">
        <f t="shared" si="17"/>
        <v>1.82250976563</v>
      </c>
      <c r="F268">
        <f t="shared" si="18"/>
        <v>1.8655326787123814</v>
      </c>
      <c r="G268">
        <f t="shared" si="19"/>
        <v>1.8509710500941425E-3</v>
      </c>
    </row>
    <row r="269" spans="1:7">
      <c r="A269">
        <v>4.3499999999999996</v>
      </c>
      <c r="B269">
        <v>1.8356323242199999</v>
      </c>
      <c r="D269">
        <f t="shared" si="16"/>
        <v>262.00000000019998</v>
      </c>
      <c r="E269">
        <f t="shared" si="17"/>
        <v>1.82189941406</v>
      </c>
      <c r="F269">
        <f t="shared" si="18"/>
        <v>1.8652590300309706</v>
      </c>
      <c r="G269">
        <f t="shared" si="19"/>
        <v>1.8800562971500487E-3</v>
      </c>
    </row>
    <row r="270" spans="1:7">
      <c r="A270">
        <v>4.3666666666699996</v>
      </c>
      <c r="B270">
        <v>1.8356323242199999</v>
      </c>
      <c r="D270">
        <f t="shared" si="16"/>
        <v>262.99999999980002</v>
      </c>
      <c r="E270">
        <f t="shared" si="17"/>
        <v>1.82067871094</v>
      </c>
      <c r="F270">
        <f t="shared" si="18"/>
        <v>1.8649907740744258</v>
      </c>
      <c r="G270">
        <f t="shared" si="19"/>
        <v>1.9635589392293395E-3</v>
      </c>
    </row>
    <row r="271" spans="1:7">
      <c r="A271">
        <v>4.3833333333300004</v>
      </c>
      <c r="B271">
        <v>1.8356323242199999</v>
      </c>
      <c r="D271">
        <f t="shared" si="16"/>
        <v>264</v>
      </c>
      <c r="E271">
        <f t="shared" si="17"/>
        <v>1.8197631835900001</v>
      </c>
      <c r="F271">
        <f t="shared" si="18"/>
        <v>1.8647278045693754</v>
      </c>
      <c r="G271">
        <f t="shared" si="19"/>
        <v>2.0218171398188735E-3</v>
      </c>
    </row>
    <row r="272" spans="1:7">
      <c r="A272">
        <v>4.4000000000000004</v>
      </c>
      <c r="B272">
        <v>1.83349609375</v>
      </c>
      <c r="D272">
        <f t="shared" si="16"/>
        <v>265.00000000020003</v>
      </c>
      <c r="E272">
        <f t="shared" si="17"/>
        <v>1.82006835938</v>
      </c>
      <c r="F272">
        <f t="shared" si="18"/>
        <v>1.8644700173372293</v>
      </c>
      <c r="G272">
        <f t="shared" si="19"/>
        <v>1.9715072293507822E-3</v>
      </c>
    </row>
    <row r="273" spans="1:7">
      <c r="A273">
        <v>4.4166666666700003</v>
      </c>
      <c r="B273">
        <v>1.83166503906</v>
      </c>
      <c r="D273">
        <f t="shared" si="16"/>
        <v>265.99999999980002</v>
      </c>
      <c r="E273">
        <f t="shared" si="17"/>
        <v>1.82006835938</v>
      </c>
      <c r="F273">
        <f t="shared" si="18"/>
        <v>1.8642173102524078</v>
      </c>
      <c r="G273">
        <f t="shared" si="19"/>
        <v>1.9491298631342754E-3</v>
      </c>
    </row>
    <row r="274" spans="1:7">
      <c r="A274">
        <v>4.4333333333300002</v>
      </c>
      <c r="B274">
        <v>1.83044433594</v>
      </c>
      <c r="D274">
        <f t="shared" si="16"/>
        <v>267</v>
      </c>
      <c r="E274">
        <f t="shared" si="17"/>
        <v>1.8197631835900001</v>
      </c>
      <c r="F274">
        <f t="shared" si="18"/>
        <v>1.8639695832014449</v>
      </c>
      <c r="G274">
        <f t="shared" si="19"/>
        <v>1.9542057666067461E-3</v>
      </c>
    </row>
    <row r="275" spans="1:7">
      <c r="A275">
        <v>4.45</v>
      </c>
      <c r="B275">
        <v>1.8301391601599999</v>
      </c>
      <c r="D275">
        <f t="shared" si="16"/>
        <v>268.00000000020003</v>
      </c>
      <c r="E275">
        <f t="shared" si="17"/>
        <v>1.8179321289099999</v>
      </c>
      <c r="F275">
        <f t="shared" si="18"/>
        <v>1.8637267380442344</v>
      </c>
      <c r="G275">
        <f t="shared" si="19"/>
        <v>2.0971462257573137E-3</v>
      </c>
    </row>
    <row r="276" spans="1:7">
      <c r="A276">
        <v>4.4666666666700001</v>
      </c>
      <c r="B276">
        <v>1.8301391601599999</v>
      </c>
      <c r="D276">
        <f t="shared" si="16"/>
        <v>268.99999999980002</v>
      </c>
      <c r="E276">
        <f t="shared" si="17"/>
        <v>1.8161010742199999</v>
      </c>
      <c r="F276">
        <f t="shared" si="18"/>
        <v>1.8634886785746838</v>
      </c>
      <c r="G276">
        <f t="shared" si="19"/>
        <v>2.2455850464760587E-3</v>
      </c>
    </row>
    <row r="277" spans="1:7">
      <c r="A277">
        <v>4.4833333333300001</v>
      </c>
      <c r="B277">
        <v>1.8301391601599999</v>
      </c>
      <c r="D277">
        <f t="shared" si="16"/>
        <v>270</v>
      </c>
      <c r="E277">
        <f t="shared" si="17"/>
        <v>1.8154907226599999</v>
      </c>
      <c r="F277">
        <f t="shared" si="18"/>
        <v>1.8632553104821854</v>
      </c>
      <c r="G277">
        <f t="shared" si="19"/>
        <v>2.2814558498232725E-3</v>
      </c>
    </row>
    <row r="278" spans="1:7">
      <c r="A278">
        <v>4.5</v>
      </c>
      <c r="B278">
        <v>1.8283081054699999</v>
      </c>
      <c r="D278">
        <f t="shared" si="16"/>
        <v>271.00000000019998</v>
      </c>
      <c r="E278">
        <f t="shared" si="17"/>
        <v>1.81457519531</v>
      </c>
      <c r="F278">
        <f t="shared" si="18"/>
        <v>1.8630265413151106</v>
      </c>
      <c r="G278">
        <f t="shared" si="19"/>
        <v>2.3475329297069454E-3</v>
      </c>
    </row>
    <row r="279" spans="1:7">
      <c r="A279">
        <v>4.5166666666699999</v>
      </c>
      <c r="B279">
        <v>1.8289184570300001</v>
      </c>
      <c r="D279">
        <f t="shared" si="16"/>
        <v>271.99999999979997</v>
      </c>
      <c r="E279">
        <f t="shared" si="17"/>
        <v>1.81457519531</v>
      </c>
      <c r="F279">
        <f t="shared" si="18"/>
        <v>1.8628022804437432</v>
      </c>
      <c r="G279">
        <f t="shared" si="19"/>
        <v>2.3258517404973131E-3</v>
      </c>
    </row>
    <row r="280" spans="1:7">
      <c r="A280">
        <v>4.5333333333299999</v>
      </c>
      <c r="B280">
        <v>1.8270874023400001</v>
      </c>
      <c r="D280">
        <f t="shared" si="16"/>
        <v>273</v>
      </c>
      <c r="E280">
        <f t="shared" si="17"/>
        <v>1.81457519531</v>
      </c>
      <c r="F280">
        <f t="shared" si="18"/>
        <v>1.8625824390239845</v>
      </c>
      <c r="G280">
        <f t="shared" si="19"/>
        <v>2.3046954490139005E-3</v>
      </c>
    </row>
    <row r="281" spans="1:7">
      <c r="A281">
        <v>4.55</v>
      </c>
      <c r="B281">
        <v>1.82495117188</v>
      </c>
      <c r="D281">
        <f t="shared" si="16"/>
        <v>274.00000000019998</v>
      </c>
      <c r="E281">
        <f t="shared" si="17"/>
        <v>1.81274414063</v>
      </c>
      <c r="F281">
        <f t="shared" si="18"/>
        <v>1.8623669299629628</v>
      </c>
      <c r="G281">
        <f t="shared" si="19"/>
        <v>2.462421221183609E-3</v>
      </c>
    </row>
    <row r="282" spans="1:7">
      <c r="A282">
        <v>4.5666666666699998</v>
      </c>
      <c r="B282">
        <v>1.8252563476599999</v>
      </c>
      <c r="D282">
        <f t="shared" si="16"/>
        <v>274.99999999979997</v>
      </c>
      <c r="E282">
        <f t="shared" si="17"/>
        <v>1.8115234375</v>
      </c>
      <c r="F282">
        <f t="shared" si="18"/>
        <v>1.8621556678841162</v>
      </c>
      <c r="G282">
        <f t="shared" si="19"/>
        <v>2.5636227536702237E-3</v>
      </c>
    </row>
    <row r="283" spans="1:7">
      <c r="A283">
        <v>4.5833333333299997</v>
      </c>
      <c r="B283">
        <v>1.82495117188</v>
      </c>
      <c r="D283">
        <f t="shared" si="16"/>
        <v>276</v>
      </c>
      <c r="E283">
        <f t="shared" si="17"/>
        <v>1.8115234375</v>
      </c>
      <c r="F283">
        <f t="shared" si="18"/>
        <v>1.861948569093</v>
      </c>
      <c r="G283">
        <f t="shared" si="19"/>
        <v>2.5426938961713662E-3</v>
      </c>
    </row>
    <row r="284" spans="1:7">
      <c r="A284">
        <v>4.5999999999999996</v>
      </c>
      <c r="B284">
        <v>1.82250976563</v>
      </c>
      <c r="D284">
        <f t="shared" si="16"/>
        <v>277.00000000019998</v>
      </c>
      <c r="E284">
        <f t="shared" si="17"/>
        <v>1.81030273438</v>
      </c>
      <c r="F284">
        <f t="shared" si="18"/>
        <v>1.8617455515448911</v>
      </c>
      <c r="G284">
        <f t="shared" si="19"/>
        <v>2.6463634378604117E-3</v>
      </c>
    </row>
    <row r="285" spans="1:7">
      <c r="A285">
        <v>4.6166666666699996</v>
      </c>
      <c r="B285">
        <v>1.82189941406</v>
      </c>
      <c r="D285">
        <f t="shared" si="16"/>
        <v>277.99999999980002</v>
      </c>
      <c r="E285">
        <f t="shared" si="17"/>
        <v>1.80969238281</v>
      </c>
      <c r="F285">
        <f t="shared" si="18"/>
        <v>1.8615465348118938</v>
      </c>
      <c r="G285">
        <f t="shared" si="19"/>
        <v>2.6888530798355073E-3</v>
      </c>
    </row>
    <row r="286" spans="1:7">
      <c r="A286">
        <v>4.6333333333300004</v>
      </c>
      <c r="B286">
        <v>1.82067871094</v>
      </c>
      <c r="D286">
        <f t="shared" si="16"/>
        <v>279</v>
      </c>
      <c r="E286">
        <f t="shared" si="17"/>
        <v>1.8093872070300001</v>
      </c>
      <c r="F286">
        <f t="shared" si="18"/>
        <v>1.8613514400507296</v>
      </c>
      <c r="G286">
        <f t="shared" si="19"/>
        <v>2.7002815134326741E-3</v>
      </c>
    </row>
    <row r="287" spans="1:7">
      <c r="A287">
        <v>4.6500000000000004</v>
      </c>
      <c r="B287">
        <v>1.8197631835900001</v>
      </c>
      <c r="D287">
        <f t="shared" si="16"/>
        <v>280.00000000020003</v>
      </c>
      <c r="E287">
        <f t="shared" si="17"/>
        <v>1.8093872070300001</v>
      </c>
      <c r="F287">
        <f t="shared" si="18"/>
        <v>1.8611601899722192</v>
      </c>
      <c r="G287">
        <f t="shared" si="19"/>
        <v>2.6804417627353102E-3</v>
      </c>
    </row>
    <row r="288" spans="1:7">
      <c r="A288">
        <v>4.6666666666700003</v>
      </c>
      <c r="B288">
        <v>1.82006835938</v>
      </c>
      <c r="D288">
        <f t="shared" si="16"/>
        <v>280.99999999980002</v>
      </c>
      <c r="E288">
        <f t="shared" si="17"/>
        <v>1.8081665039099999</v>
      </c>
      <c r="F288">
        <f t="shared" si="18"/>
        <v>1.8609727088102941</v>
      </c>
      <c r="G288">
        <f t="shared" si="19"/>
        <v>2.7884952759718545E-3</v>
      </c>
    </row>
    <row r="289" spans="1:7">
      <c r="A289">
        <v>4.6833333333300002</v>
      </c>
      <c r="B289">
        <v>1.82006835938</v>
      </c>
      <c r="D289">
        <f t="shared" si="16"/>
        <v>282</v>
      </c>
      <c r="E289">
        <f t="shared" si="17"/>
        <v>1.8063354492199999</v>
      </c>
      <c r="F289">
        <f t="shared" si="18"/>
        <v>1.8607889222916545</v>
      </c>
      <c r="G289">
        <f t="shared" si="19"/>
        <v>2.9651807295654128E-3</v>
      </c>
    </row>
    <row r="290" spans="1:7">
      <c r="A290">
        <v>4.7</v>
      </c>
      <c r="B290">
        <v>1.8197631835900001</v>
      </c>
      <c r="D290">
        <f t="shared" si="16"/>
        <v>283.00000000020003</v>
      </c>
      <c r="E290">
        <f t="shared" si="17"/>
        <v>1.8057250976599999</v>
      </c>
      <c r="F290">
        <f t="shared" si="18"/>
        <v>1.86060875760702</v>
      </c>
      <c r="G290">
        <f t="shared" si="19"/>
        <v>3.0122161291801447E-3</v>
      </c>
    </row>
    <row r="291" spans="1:7">
      <c r="A291">
        <v>4.7166666666700001</v>
      </c>
      <c r="B291">
        <v>1.8179321289099999</v>
      </c>
      <c r="D291">
        <f t="shared" si="16"/>
        <v>283.99999999980002</v>
      </c>
      <c r="E291">
        <f t="shared" si="17"/>
        <v>1.8051147460900001</v>
      </c>
      <c r="F291">
        <f t="shared" si="18"/>
        <v>1.8604321433819373</v>
      </c>
      <c r="G291">
        <f t="shared" si="19"/>
        <v>3.0600144431540198E-3</v>
      </c>
    </row>
    <row r="292" spans="1:7">
      <c r="A292">
        <v>4.7333333333300001</v>
      </c>
      <c r="B292">
        <v>1.8161010742199999</v>
      </c>
      <c r="D292">
        <f t="shared" si="16"/>
        <v>285</v>
      </c>
      <c r="E292">
        <f t="shared" si="17"/>
        <v>1.8051147460900001</v>
      </c>
      <c r="F292">
        <f t="shared" si="18"/>
        <v>1.8602590096481966</v>
      </c>
      <c r="G292">
        <f t="shared" si="19"/>
        <v>3.0408898033758339E-3</v>
      </c>
    </row>
    <row r="293" spans="1:7">
      <c r="A293">
        <v>4.75</v>
      </c>
      <c r="B293">
        <v>1.8154907226599999</v>
      </c>
    </row>
    <row r="294" spans="1:7">
      <c r="A294">
        <v>4.7666666666699999</v>
      </c>
      <c r="B294">
        <v>1.81457519531</v>
      </c>
    </row>
    <row r="295" spans="1:7">
      <c r="A295">
        <v>4.7833333333299999</v>
      </c>
      <c r="B295">
        <v>1.81457519531</v>
      </c>
    </row>
    <row r="296" spans="1:7">
      <c r="A296">
        <v>4.8</v>
      </c>
      <c r="B296">
        <v>1.81457519531</v>
      </c>
    </row>
    <row r="297" spans="1:7">
      <c r="A297">
        <v>4.8166666666699998</v>
      </c>
      <c r="B297">
        <v>1.81274414063</v>
      </c>
    </row>
    <row r="298" spans="1:7">
      <c r="A298">
        <v>4.8333333333299997</v>
      </c>
      <c r="B298">
        <v>1.8115234375</v>
      </c>
    </row>
    <row r="299" spans="1:7">
      <c r="A299">
        <v>4.8499999999999996</v>
      </c>
      <c r="B299">
        <v>1.8115234375</v>
      </c>
    </row>
    <row r="300" spans="1:7">
      <c r="A300">
        <v>4.8666666666699996</v>
      </c>
      <c r="B300">
        <v>1.81030273438</v>
      </c>
    </row>
    <row r="301" spans="1:7">
      <c r="A301">
        <v>4.8833333333300004</v>
      </c>
      <c r="B301">
        <v>1.80969238281</v>
      </c>
    </row>
    <row r="302" spans="1:7">
      <c r="A302">
        <v>4.9000000000000004</v>
      </c>
      <c r="B302">
        <v>1.8093872070300001</v>
      </c>
    </row>
    <row r="303" spans="1:7">
      <c r="A303">
        <v>4.9166666666700003</v>
      </c>
      <c r="B303">
        <v>1.8093872070300001</v>
      </c>
    </row>
    <row r="304" spans="1:7">
      <c r="A304">
        <v>4.9333333333300002</v>
      </c>
      <c r="B304">
        <v>1.8081665039099999</v>
      </c>
    </row>
    <row r="305" spans="1:2">
      <c r="A305">
        <v>4.95</v>
      </c>
      <c r="B305">
        <v>1.8063354492199999</v>
      </c>
    </row>
    <row r="306" spans="1:2">
      <c r="A306">
        <v>4.9666666666700001</v>
      </c>
      <c r="B306">
        <v>1.8057250976599999</v>
      </c>
    </row>
    <row r="307" spans="1:2">
      <c r="A307">
        <v>4.9833333333300001</v>
      </c>
      <c r="B307">
        <v>1.8051147460900001</v>
      </c>
    </row>
    <row r="308" spans="1:2">
      <c r="A308">
        <v>5</v>
      </c>
      <c r="B308">
        <v>1.8051147460900001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308"/>
  <sheetViews>
    <sheetView topLeftCell="A15" workbookViewId="0">
      <selection activeCell="O6" sqref="O6"/>
    </sheetView>
  </sheetViews>
  <sheetFormatPr defaultRowHeight="15"/>
  <cols>
    <col min="1" max="1" width="11.85546875" customWidth="1"/>
    <col min="2" max="2" width="12" bestFit="1" customWidth="1"/>
  </cols>
  <sheetData>
    <row r="1" spans="1:11">
      <c r="A1" t="s">
        <v>129</v>
      </c>
    </row>
    <row r="2" spans="1:11">
      <c r="A2" t="s">
        <v>142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0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6.1901855468799996</v>
      </c>
      <c r="D8">
        <f>(A19-$A$19)*60</f>
        <v>0</v>
      </c>
      <c r="E8">
        <f>B19</f>
        <v>6.19140625</v>
      </c>
      <c r="F8">
        <f>$J$10*EXP(-$J$11*D8)+$J$12</f>
        <v>4.142063788665256</v>
      </c>
      <c r="G8">
        <f>(E8-F8)^2</f>
        <v>4.1998045238295463</v>
      </c>
      <c r="H8">
        <f>SUM(G8:G5000)</f>
        <v>5.1513051360713318</v>
      </c>
      <c r="K8" t="s">
        <v>21</v>
      </c>
    </row>
    <row r="9" spans="1:11">
      <c r="A9">
        <v>1.6666666666700001E-2</v>
      </c>
      <c r="B9">
        <v>6.1895751953099998</v>
      </c>
      <c r="D9">
        <f t="shared" ref="D9:D72" si="0">(A20-$A$19)*60</f>
        <v>1.0000000000200004</v>
      </c>
      <c r="E9">
        <f t="shared" ref="E9:E72" si="1">B20</f>
        <v>4.4396972656299996</v>
      </c>
      <c r="F9">
        <f t="shared" ref="F9:F72" si="2">$J$10*EXP(-$J$11*D9)+$J$12</f>
        <v>4.0869041042966074</v>
      </c>
      <c r="G9">
        <f t="shared" ref="G9:G72" si="3">(E9-F9)^2</f>
        <v>0.12446301468360883</v>
      </c>
      <c r="I9" t="s">
        <v>22</v>
      </c>
    </row>
    <row r="10" spans="1:11">
      <c r="A10">
        <v>3.3333333333299998E-2</v>
      </c>
      <c r="B10">
        <v>6.1895751953099998</v>
      </c>
      <c r="D10">
        <f t="shared" si="0"/>
        <v>2.0000000000399991</v>
      </c>
      <c r="E10">
        <f t="shared" si="1"/>
        <v>4.1650390625</v>
      </c>
      <c r="F10">
        <f t="shared" si="2"/>
        <v>4.0327323221801636</v>
      </c>
      <c r="G10">
        <f t="shared" si="3"/>
        <v>1.7505073534060611E-2</v>
      </c>
      <c r="I10" t="s">
        <v>15</v>
      </c>
      <c r="J10">
        <v>3.0798500285413835</v>
      </c>
      <c r="K10">
        <v>4</v>
      </c>
    </row>
    <row r="11" spans="1:11">
      <c r="A11">
        <v>0.05</v>
      </c>
      <c r="B11">
        <v>6.1874389648400001</v>
      </c>
      <c r="D11">
        <f t="shared" si="0"/>
        <v>2.9999999999999991</v>
      </c>
      <c r="E11">
        <f t="shared" si="1"/>
        <v>4.0026855468799996</v>
      </c>
      <c r="F11">
        <f t="shared" si="2"/>
        <v>3.979530749127564</v>
      </c>
      <c r="G11">
        <f t="shared" si="3"/>
        <v>5.3614465895619496E-4</v>
      </c>
      <c r="I11" t="s">
        <v>16</v>
      </c>
      <c r="J11">
        <v>1.8072183087247232E-2</v>
      </c>
      <c r="K11">
        <v>0.3</v>
      </c>
    </row>
    <row r="12" spans="1:11">
      <c r="A12">
        <v>6.66666666667E-2</v>
      </c>
      <c r="B12">
        <v>6.18896484375</v>
      </c>
      <c r="D12">
        <f t="shared" si="0"/>
        <v>4.00000000002</v>
      </c>
      <c r="E12">
        <f t="shared" si="1"/>
        <v>3.8775634765600002</v>
      </c>
      <c r="F12">
        <f t="shared" si="2"/>
        <v>3.9272820088234939</v>
      </c>
      <c r="G12">
        <f t="shared" si="3"/>
        <v>2.4719324504360591E-3</v>
      </c>
      <c r="I12" t="s">
        <v>17</v>
      </c>
      <c r="J12">
        <v>1.0622137601238728</v>
      </c>
      <c r="K12">
        <v>0.7</v>
      </c>
    </row>
    <row r="13" spans="1:11">
      <c r="A13">
        <v>8.3333333333299994E-2</v>
      </c>
      <c r="B13">
        <v>6.1901855468799996</v>
      </c>
      <c r="D13">
        <f t="shared" si="0"/>
        <v>5.00000000004</v>
      </c>
      <c r="E13">
        <f t="shared" si="1"/>
        <v>3.78295898438</v>
      </c>
      <c r="F13">
        <f t="shared" si="2"/>
        <v>3.8759690361695123</v>
      </c>
      <c r="G13">
        <f t="shared" si="3"/>
        <v>8.6508697338877547E-3</v>
      </c>
    </row>
    <row r="14" spans="1:11">
      <c r="A14">
        <v>0.1</v>
      </c>
      <c r="B14">
        <v>6.1895751953099998</v>
      </c>
      <c r="D14">
        <f t="shared" si="0"/>
        <v>5.9999999999999982</v>
      </c>
      <c r="E14">
        <f t="shared" si="1"/>
        <v>3.7020874023400001</v>
      </c>
      <c r="F14">
        <f t="shared" si="2"/>
        <v>3.8255750717005421</v>
      </c>
      <c r="G14">
        <f t="shared" si="3"/>
        <v>1.5249204484098545E-2</v>
      </c>
    </row>
    <row r="15" spans="1:11">
      <c r="A15">
        <v>0.116666666667</v>
      </c>
      <c r="B15">
        <v>6.1895751953099998</v>
      </c>
      <c r="D15">
        <f t="shared" si="0"/>
        <v>7.0000000000199991</v>
      </c>
      <c r="E15">
        <f t="shared" si="1"/>
        <v>3.6288452148400001</v>
      </c>
      <c r="F15">
        <f t="shared" si="2"/>
        <v>3.7760836561022009</v>
      </c>
      <c r="G15">
        <f t="shared" si="3"/>
        <v>2.1679158585322544E-2</v>
      </c>
    </row>
    <row r="16" spans="1:11">
      <c r="A16">
        <v>0.13333333333299999</v>
      </c>
      <c r="B16">
        <v>6.18896484375</v>
      </c>
      <c r="D16">
        <f t="shared" si="0"/>
        <v>8.00000000004</v>
      </c>
      <c r="E16">
        <f t="shared" si="1"/>
        <v>3.56689453125</v>
      </c>
      <c r="F16">
        <f t="shared" si="2"/>
        <v>3.7274786248531182</v>
      </c>
      <c r="G16">
        <f t="shared" si="3"/>
        <v>2.578725111833503E-2</v>
      </c>
    </row>
    <row r="17" spans="1:7">
      <c r="A17">
        <v>0.15</v>
      </c>
      <c r="B17">
        <v>6.1895751953099998</v>
      </c>
      <c r="D17">
        <f t="shared" si="0"/>
        <v>9.0000000000000018</v>
      </c>
      <c r="E17">
        <f t="shared" si="1"/>
        <v>3.5089111328100002</v>
      </c>
      <c r="F17">
        <f t="shared" si="2"/>
        <v>3.6797441029360884</v>
      </c>
      <c r="G17">
        <f t="shared" si="3"/>
        <v>2.9183903682100953E-2</v>
      </c>
    </row>
    <row r="18" spans="1:7">
      <c r="A18">
        <v>0.166666666667</v>
      </c>
      <c r="B18">
        <v>6.1920166015599998</v>
      </c>
      <c r="D18">
        <f t="shared" si="0"/>
        <v>10.000000000019998</v>
      </c>
      <c r="E18">
        <f t="shared" si="1"/>
        <v>3.4539794921899998</v>
      </c>
      <c r="F18">
        <f t="shared" si="2"/>
        <v>3.632864499644735</v>
      </c>
      <c r="G18">
        <f t="shared" si="3"/>
        <v>3.1999845892080679E-2</v>
      </c>
    </row>
    <row r="19" spans="1:7">
      <c r="A19">
        <v>0.183333333333</v>
      </c>
      <c r="B19">
        <v>6.19140625</v>
      </c>
      <c r="D19">
        <f t="shared" si="0"/>
        <v>11.000000000039998</v>
      </c>
      <c r="E19">
        <f t="shared" si="1"/>
        <v>3.4054565429700001</v>
      </c>
      <c r="F19">
        <f t="shared" si="2"/>
        <v>3.5868245035085726</v>
      </c>
      <c r="G19">
        <f t="shared" si="3"/>
        <v>3.28943371099212E-2</v>
      </c>
    </row>
    <row r="20" spans="1:7">
      <c r="A20">
        <v>0.2</v>
      </c>
      <c r="B20">
        <v>4.4396972656299996</v>
      </c>
      <c r="D20">
        <f t="shared" si="0"/>
        <v>12</v>
      </c>
      <c r="E20">
        <f t="shared" si="1"/>
        <v>3.3590698242200001</v>
      </c>
      <c r="F20">
        <f t="shared" si="2"/>
        <v>3.5416090772832662</v>
      </c>
      <c r="G20">
        <f t="shared" si="3"/>
        <v>3.3320578908895115E-2</v>
      </c>
    </row>
    <row r="21" spans="1:7">
      <c r="A21">
        <v>0.21666666666699999</v>
      </c>
      <c r="B21">
        <v>4.1650390625</v>
      </c>
      <c r="D21">
        <f t="shared" si="0"/>
        <v>13.000000000020002</v>
      </c>
      <c r="E21">
        <f t="shared" si="1"/>
        <v>3.3135986328100002</v>
      </c>
      <c r="F21">
        <f t="shared" si="2"/>
        <v>3.4972034530313643</v>
      </c>
      <c r="G21">
        <f t="shared" si="3"/>
        <v>3.3710730008519409E-2</v>
      </c>
    </row>
    <row r="22" spans="1:7">
      <c r="A22">
        <v>0.23333333333299999</v>
      </c>
      <c r="B22">
        <v>4.0026855468799996</v>
      </c>
      <c r="D22">
        <f t="shared" si="0"/>
        <v>14.000000000039998</v>
      </c>
      <c r="E22">
        <f t="shared" si="1"/>
        <v>3.27270507813</v>
      </c>
      <c r="F22">
        <f t="shared" si="2"/>
        <v>3.4535931273151794</v>
      </c>
      <c r="G22">
        <f t="shared" si="3"/>
        <v>3.272048633801989E-2</v>
      </c>
    </row>
    <row r="23" spans="1:7">
      <c r="A23">
        <v>0.25</v>
      </c>
      <c r="B23">
        <v>3.8775634765600002</v>
      </c>
      <c r="D23">
        <f t="shared" si="0"/>
        <v>15</v>
      </c>
      <c r="E23">
        <f t="shared" si="1"/>
        <v>3.23364257813</v>
      </c>
      <c r="F23">
        <f t="shared" si="2"/>
        <v>3.4107638564514291</v>
      </c>
      <c r="G23">
        <f t="shared" si="3"/>
        <v>3.137194723421715E-2</v>
      </c>
    </row>
    <row r="24" spans="1:7">
      <c r="A24">
        <v>0.26666666666700001</v>
      </c>
      <c r="B24">
        <v>3.78295898438</v>
      </c>
      <c r="D24">
        <f t="shared" si="0"/>
        <v>16.000000000020002</v>
      </c>
      <c r="E24">
        <f t="shared" si="1"/>
        <v>3.1942749023400001</v>
      </c>
      <c r="F24">
        <f t="shared" si="2"/>
        <v>3.3687016518515698</v>
      </c>
      <c r="G24">
        <f t="shared" si="3"/>
        <v>3.0424690945171869E-2</v>
      </c>
    </row>
    <row r="25" spans="1:7">
      <c r="A25">
        <v>0.28333333333299998</v>
      </c>
      <c r="B25">
        <v>3.7020874023400001</v>
      </c>
      <c r="D25">
        <f t="shared" si="0"/>
        <v>17.00000000004</v>
      </c>
      <c r="E25">
        <f t="shared" si="1"/>
        <v>3.1573486328100002</v>
      </c>
      <c r="F25">
        <f t="shared" si="2"/>
        <v>3.327392775468371</v>
      </c>
      <c r="G25">
        <f t="shared" si="3"/>
        <v>2.8915010452420346E-2</v>
      </c>
    </row>
    <row r="26" spans="1:7">
      <c r="A26">
        <v>0.3</v>
      </c>
      <c r="B26">
        <v>3.6288452148400001</v>
      </c>
      <c r="D26">
        <f t="shared" si="0"/>
        <v>18</v>
      </c>
      <c r="E26">
        <f t="shared" si="1"/>
        <v>3.12377929688</v>
      </c>
      <c r="F26">
        <f t="shared" si="2"/>
        <v>3.2868237353009713</v>
      </c>
      <c r="G26">
        <f t="shared" si="3"/>
        <v>2.6583488900009892E-2</v>
      </c>
    </row>
    <row r="27" spans="1:7">
      <c r="A27">
        <v>0.316666666667</v>
      </c>
      <c r="B27">
        <v>3.56689453125</v>
      </c>
      <c r="D27">
        <f t="shared" si="0"/>
        <v>19.000000000019998</v>
      </c>
      <c r="E27">
        <f t="shared" si="1"/>
        <v>3.0880737304700001</v>
      </c>
      <c r="F27">
        <f t="shared" si="2"/>
        <v>3.2469812809811325</v>
      </c>
      <c r="G27">
        <f t="shared" si="3"/>
        <v>2.5251609609448084E-2</v>
      </c>
    </row>
    <row r="28" spans="1:7">
      <c r="A28">
        <v>0.33333333333300003</v>
      </c>
      <c r="B28">
        <v>3.5089111328100002</v>
      </c>
      <c r="D28">
        <f t="shared" si="0"/>
        <v>20.00000000004</v>
      </c>
      <c r="E28">
        <f t="shared" si="1"/>
        <v>3.0557250976599999</v>
      </c>
      <c r="F28">
        <f t="shared" si="2"/>
        <v>3.2078523994600934</v>
      </c>
      <c r="G28">
        <f t="shared" si="3"/>
        <v>2.3142715952976727E-2</v>
      </c>
    </row>
    <row r="29" spans="1:7">
      <c r="A29">
        <v>0.35</v>
      </c>
      <c r="B29">
        <v>3.4539794921899998</v>
      </c>
      <c r="D29">
        <f t="shared" si="0"/>
        <v>21.000000000000004</v>
      </c>
      <c r="E29">
        <f t="shared" si="1"/>
        <v>3.0239868164099999</v>
      </c>
      <c r="F29">
        <f t="shared" si="2"/>
        <v>3.16942431075086</v>
      </c>
      <c r="G29">
        <f t="shared" si="3"/>
        <v>2.1152064760147703E-2</v>
      </c>
    </row>
    <row r="30" spans="1:7">
      <c r="A30">
        <v>0.36666666666699999</v>
      </c>
      <c r="B30">
        <v>3.4054565429700001</v>
      </c>
      <c r="D30">
        <f t="shared" si="0"/>
        <v>22.000000000020002</v>
      </c>
      <c r="E30">
        <f t="shared" si="1"/>
        <v>2.9922485351599999</v>
      </c>
      <c r="F30">
        <f t="shared" si="2"/>
        <v>3.1316844637473613</v>
      </c>
      <c r="G30">
        <f t="shared" si="3"/>
        <v>1.9442378181019754E-2</v>
      </c>
    </row>
    <row r="31" spans="1:7">
      <c r="A31">
        <v>0.38333333333300001</v>
      </c>
      <c r="B31">
        <v>3.3590698242200001</v>
      </c>
      <c r="D31">
        <f t="shared" si="0"/>
        <v>23.000000000040004</v>
      </c>
      <c r="E31">
        <f t="shared" si="1"/>
        <v>2.9617309570299999</v>
      </c>
      <c r="F31">
        <f t="shared" si="2"/>
        <v>3.0946205321389444</v>
      </c>
      <c r="G31">
        <f t="shared" si="3"/>
        <v>1.7659639172635803E-2</v>
      </c>
    </row>
    <row r="32" spans="1:7">
      <c r="A32">
        <v>0.4</v>
      </c>
      <c r="B32">
        <v>3.3135986328100002</v>
      </c>
      <c r="D32">
        <f t="shared" si="0"/>
        <v>23.999999999999996</v>
      </c>
      <c r="E32">
        <f t="shared" si="1"/>
        <v>2.9318237304700001</v>
      </c>
      <c r="F32">
        <f t="shared" si="2"/>
        <v>3.0582204103773396</v>
      </c>
      <c r="G32">
        <f t="shared" si="3"/>
        <v>1.5976120691598438E-2</v>
      </c>
    </row>
    <row r="33" spans="1:7">
      <c r="A33">
        <v>0.41666666666699997</v>
      </c>
      <c r="B33">
        <v>3.27270507813</v>
      </c>
      <c r="D33">
        <f t="shared" si="0"/>
        <v>25.000000000019998</v>
      </c>
      <c r="E33">
        <f t="shared" si="1"/>
        <v>2.9049682617200001</v>
      </c>
      <c r="F33">
        <f t="shared" si="2"/>
        <v>3.0224722097164625</v>
      </c>
      <c r="G33">
        <f t="shared" si="3"/>
        <v>1.380717779475533E-2</v>
      </c>
    </row>
    <row r="34" spans="1:7">
      <c r="A34">
        <v>0.433333333333</v>
      </c>
      <c r="B34">
        <v>3.23364257813</v>
      </c>
      <c r="D34">
        <f t="shared" si="0"/>
        <v>26.00000000004</v>
      </c>
      <c r="E34">
        <f t="shared" si="1"/>
        <v>2.8732299804700001</v>
      </c>
      <c r="F34">
        <f t="shared" si="2"/>
        <v>2.9873642543425074</v>
      </c>
      <c r="G34">
        <f t="shared" si="3"/>
        <v>1.3026632472404502E-2</v>
      </c>
    </row>
    <row r="35" spans="1:7">
      <c r="A35">
        <v>0.45</v>
      </c>
      <c r="B35">
        <v>3.1942749023400001</v>
      </c>
      <c r="D35">
        <f t="shared" si="0"/>
        <v>27</v>
      </c>
      <c r="E35">
        <f t="shared" si="1"/>
        <v>2.8466796875</v>
      </c>
      <c r="F35">
        <f t="shared" si="2"/>
        <v>2.9528850775537512</v>
      </c>
      <c r="G35">
        <f t="shared" si="3"/>
        <v>1.1279584876469431E-2</v>
      </c>
    </row>
    <row r="36" spans="1:7">
      <c r="A36">
        <v>0.46666666666700002</v>
      </c>
      <c r="B36">
        <v>3.1573486328100002</v>
      </c>
      <c r="D36">
        <f t="shared" si="0"/>
        <v>28.000000000020002</v>
      </c>
      <c r="E36">
        <f t="shared" si="1"/>
        <v>2.8192138671899998</v>
      </c>
      <c r="F36">
        <f t="shared" si="2"/>
        <v>2.9190234180093473</v>
      </c>
      <c r="G36">
        <f t="shared" si="3"/>
        <v>9.9619464347599114E-3</v>
      </c>
    </row>
    <row r="37" spans="1:7">
      <c r="A37">
        <v>0.48333333333299999</v>
      </c>
      <c r="B37">
        <v>3.12377929688</v>
      </c>
      <c r="D37">
        <f t="shared" si="0"/>
        <v>29.00000000004</v>
      </c>
      <c r="E37">
        <f t="shared" si="1"/>
        <v>2.7914428710900001</v>
      </c>
      <c r="F37">
        <f t="shared" si="2"/>
        <v>2.8857682160636449</v>
      </c>
      <c r="G37">
        <f t="shared" si="3"/>
        <v>8.8972707043970898E-3</v>
      </c>
    </row>
    <row r="38" spans="1:7">
      <c r="A38">
        <v>0.5</v>
      </c>
      <c r="B38">
        <v>3.0880737304700001</v>
      </c>
      <c r="D38">
        <f t="shared" si="0"/>
        <v>29.999999999999996</v>
      </c>
      <c r="E38">
        <f t="shared" si="1"/>
        <v>2.76611328125</v>
      </c>
      <c r="F38">
        <f t="shared" si="2"/>
        <v>2.853108610147594</v>
      </c>
      <c r="G38">
        <f t="shared" si="3"/>
        <v>7.5681872500005503E-3</v>
      </c>
    </row>
    <row r="39" spans="1:7">
      <c r="A39">
        <v>0.51666666666700001</v>
      </c>
      <c r="B39">
        <v>3.0557250976599999</v>
      </c>
      <c r="D39">
        <f t="shared" si="0"/>
        <v>31.000000000019995</v>
      </c>
      <c r="E39">
        <f t="shared" si="1"/>
        <v>2.7395629882799999</v>
      </c>
      <c r="F39">
        <f t="shared" si="2"/>
        <v>2.8210339332155057</v>
      </c>
      <c r="G39">
        <f t="shared" si="3"/>
        <v>6.6375148686842137E-3</v>
      </c>
    </row>
    <row r="40" spans="1:7">
      <c r="A40">
        <v>0.53333333333300004</v>
      </c>
      <c r="B40">
        <v>3.0239868164099999</v>
      </c>
      <c r="D40">
        <f t="shared" si="0"/>
        <v>32.000000000040004</v>
      </c>
      <c r="E40">
        <f t="shared" si="1"/>
        <v>2.7117919921899998</v>
      </c>
      <c r="F40">
        <f t="shared" si="2"/>
        <v>2.7895337092728174</v>
      </c>
      <c r="G40">
        <f t="shared" si="3"/>
        <v>6.0437745749848584E-3</v>
      </c>
    </row>
    <row r="41" spans="1:7">
      <c r="A41">
        <v>0.55000000000000004</v>
      </c>
      <c r="B41">
        <v>2.9922485351599999</v>
      </c>
      <c r="D41">
        <f t="shared" si="0"/>
        <v>33</v>
      </c>
      <c r="E41">
        <f t="shared" si="1"/>
        <v>2.6882934570299999</v>
      </c>
      <c r="F41">
        <f t="shared" si="2"/>
        <v>2.7585976499484666</v>
      </c>
      <c r="G41">
        <f t="shared" si="3"/>
        <v>4.9426795419169802E-3</v>
      </c>
    </row>
    <row r="42" spans="1:7">
      <c r="A42">
        <v>0.56666666666700005</v>
      </c>
      <c r="B42">
        <v>2.9617309570299999</v>
      </c>
      <c r="D42">
        <f t="shared" si="0"/>
        <v>34.000000000019995</v>
      </c>
      <c r="E42">
        <f t="shared" si="1"/>
        <v>2.6644897460900001</v>
      </c>
      <c r="F42">
        <f t="shared" si="2"/>
        <v>2.72821565112916</v>
      </c>
      <c r="G42">
        <f t="shared" si="3"/>
        <v>4.060990973060021E-3</v>
      </c>
    </row>
    <row r="43" spans="1:7">
      <c r="A43">
        <v>0.58333333333299997</v>
      </c>
      <c r="B43">
        <v>2.9318237304700001</v>
      </c>
      <c r="D43">
        <f t="shared" si="0"/>
        <v>35.000000000040004</v>
      </c>
      <c r="E43">
        <f t="shared" si="1"/>
        <v>2.6388549804700001</v>
      </c>
      <c r="F43">
        <f t="shared" si="2"/>
        <v>2.698377789670384</v>
      </c>
      <c r="G43">
        <f t="shared" si="3"/>
        <v>3.5429648151053044E-3</v>
      </c>
    </row>
    <row r="44" spans="1:7">
      <c r="A44">
        <v>0.6</v>
      </c>
      <c r="B44">
        <v>2.9049682617200001</v>
      </c>
      <c r="D44">
        <f t="shared" si="0"/>
        <v>36.000000000000007</v>
      </c>
      <c r="E44">
        <f t="shared" si="1"/>
        <v>2.61474609375</v>
      </c>
      <c r="F44">
        <f t="shared" si="2"/>
        <v>2.6690743201496625</v>
      </c>
      <c r="G44">
        <f t="shared" si="3"/>
        <v>2.951556183732986E-3</v>
      </c>
    </row>
    <row r="45" spans="1:7">
      <c r="A45">
        <v>0.61666666666699999</v>
      </c>
      <c r="B45">
        <v>2.8732299804700001</v>
      </c>
      <c r="D45">
        <f t="shared" si="0"/>
        <v>37.000000000020002</v>
      </c>
      <c r="E45">
        <f t="shared" si="1"/>
        <v>2.5921630859399998</v>
      </c>
      <c r="F45">
        <f t="shared" si="2"/>
        <v>2.640295671678448</v>
      </c>
      <c r="G45">
        <f t="shared" si="3"/>
        <v>2.3167458098690722E-3</v>
      </c>
    </row>
    <row r="46" spans="1:7">
      <c r="A46">
        <v>0.63333333333300001</v>
      </c>
      <c r="B46">
        <v>2.8466796875</v>
      </c>
      <c r="D46">
        <f t="shared" si="0"/>
        <v>38.000000000040004</v>
      </c>
      <c r="E46">
        <f t="shared" si="1"/>
        <v>2.5674438476599999</v>
      </c>
      <c r="F46">
        <f t="shared" si="2"/>
        <v>2.6120324447866992</v>
      </c>
      <c r="G46">
        <f t="shared" si="3"/>
        <v>1.9881429937270946E-3</v>
      </c>
    </row>
    <row r="47" spans="1:7">
      <c r="A47">
        <v>0.65</v>
      </c>
      <c r="B47">
        <v>2.8192138671899998</v>
      </c>
      <c r="D47">
        <f t="shared" si="0"/>
        <v>38.999999999999993</v>
      </c>
      <c r="E47">
        <f t="shared" si="1"/>
        <v>2.5454711914099999</v>
      </c>
      <c r="F47">
        <f t="shared" si="2"/>
        <v>2.5842754083474802</v>
      </c>
      <c r="G47">
        <f t="shared" si="3"/>
        <v>1.5057672521310301E-3</v>
      </c>
    </row>
    <row r="48" spans="1:7">
      <c r="A48">
        <v>0.66666666666700003</v>
      </c>
      <c r="B48">
        <v>2.7914428710900001</v>
      </c>
      <c r="D48">
        <f t="shared" si="0"/>
        <v>40.000000000020002</v>
      </c>
      <c r="E48">
        <f t="shared" si="1"/>
        <v>2.5238037109399998</v>
      </c>
      <c r="F48">
        <f t="shared" si="2"/>
        <v>2.5570154965570993</v>
      </c>
      <c r="G48">
        <f t="shared" si="3"/>
        <v>1.1030227038761756E-3</v>
      </c>
    </row>
    <row r="49" spans="1:7">
      <c r="A49">
        <v>0.68333333333299995</v>
      </c>
      <c r="B49">
        <v>2.76611328125</v>
      </c>
      <c r="D49">
        <f t="shared" si="0"/>
        <v>41.000000000039996</v>
      </c>
      <c r="E49">
        <f t="shared" si="1"/>
        <v>2.5006103515600002</v>
      </c>
      <c r="F49">
        <f t="shared" si="2"/>
        <v>2.5302438059840959</v>
      </c>
      <c r="G49">
        <f t="shared" si="3"/>
        <v>8.7814162110495743E-4</v>
      </c>
    </row>
    <row r="50" spans="1:7">
      <c r="A50">
        <v>0.7</v>
      </c>
      <c r="B50">
        <v>2.7395629882799999</v>
      </c>
      <c r="D50">
        <f t="shared" si="0"/>
        <v>42</v>
      </c>
      <c r="E50">
        <f t="shared" si="1"/>
        <v>2.4786376953100002</v>
      </c>
      <c r="F50">
        <f t="shared" si="2"/>
        <v>2.5039515926561373</v>
      </c>
      <c r="G50">
        <f t="shared" si="3"/>
        <v>6.4079339885076661E-4</v>
      </c>
    </row>
    <row r="51" spans="1:7">
      <c r="A51">
        <v>0.71666666666699996</v>
      </c>
      <c r="B51">
        <v>2.7117919921899998</v>
      </c>
      <c r="D51">
        <f t="shared" si="0"/>
        <v>43.000000000020002</v>
      </c>
      <c r="E51">
        <f t="shared" si="1"/>
        <v>2.4569702148400001</v>
      </c>
      <c r="F51">
        <f t="shared" si="2"/>
        <v>2.4781302691995268</v>
      </c>
      <c r="G51">
        <f t="shared" si="3"/>
        <v>4.4774790049812596E-4</v>
      </c>
    </row>
    <row r="52" spans="1:7">
      <c r="A52">
        <v>0.73333333333299999</v>
      </c>
      <c r="B52">
        <v>2.6882934570299999</v>
      </c>
      <c r="D52">
        <f t="shared" si="0"/>
        <v>44.000000000039996</v>
      </c>
      <c r="E52">
        <f t="shared" si="1"/>
        <v>2.4374389648400001</v>
      </c>
      <c r="F52">
        <f t="shared" si="2"/>
        <v>2.4527714020439202</v>
      </c>
      <c r="G52">
        <f t="shared" si="3"/>
        <v>2.3508363061215258E-4</v>
      </c>
    </row>
    <row r="53" spans="1:7">
      <c r="A53">
        <v>0.75</v>
      </c>
      <c r="B53">
        <v>2.6644897460900001</v>
      </c>
      <c r="D53">
        <f t="shared" si="0"/>
        <v>45</v>
      </c>
      <c r="E53">
        <f t="shared" si="1"/>
        <v>2.41577148438</v>
      </c>
      <c r="F53">
        <f t="shared" si="2"/>
        <v>2.4278667086629606</v>
      </c>
      <c r="G53">
        <f t="shared" si="3"/>
        <v>1.4629445045512011E-4</v>
      </c>
    </row>
    <row r="54" spans="1:7">
      <c r="A54">
        <v>0.76666666666700001</v>
      </c>
      <c r="B54">
        <v>2.6388549804700001</v>
      </c>
      <c r="D54">
        <f t="shared" si="0"/>
        <v>46.000000000019995</v>
      </c>
      <c r="E54">
        <f t="shared" si="1"/>
        <v>2.39501953125</v>
      </c>
      <c r="F54">
        <f t="shared" si="2"/>
        <v>2.403408054864741</v>
      </c>
      <c r="G54">
        <f t="shared" si="3"/>
        <v>7.0367328435066767E-5</v>
      </c>
    </row>
    <row r="55" spans="1:7">
      <c r="A55">
        <v>0.78333333333300004</v>
      </c>
      <c r="B55">
        <v>2.61474609375</v>
      </c>
      <c r="D55">
        <f t="shared" si="0"/>
        <v>47.000000000040004</v>
      </c>
      <c r="E55">
        <f t="shared" si="1"/>
        <v>2.3736572265600002</v>
      </c>
      <c r="F55">
        <f t="shared" si="2"/>
        <v>2.3793874521440377</v>
      </c>
      <c r="G55">
        <f t="shared" si="3"/>
        <v>3.2835485243957483E-5</v>
      </c>
    </row>
    <row r="56" spans="1:7">
      <c r="A56">
        <v>0.8</v>
      </c>
      <c r="B56">
        <v>2.5921630859399998</v>
      </c>
      <c r="D56">
        <f t="shared" si="0"/>
        <v>48</v>
      </c>
      <c r="E56">
        <f t="shared" si="1"/>
        <v>2.353515625</v>
      </c>
      <c r="F56">
        <f t="shared" si="2"/>
        <v>2.3557970550685638</v>
      </c>
      <c r="G56">
        <f t="shared" si="3"/>
        <v>5.2049231577472533E-6</v>
      </c>
    </row>
    <row r="57" spans="1:7">
      <c r="A57">
        <v>0.81666666666700005</v>
      </c>
      <c r="B57">
        <v>2.5674438476599999</v>
      </c>
      <c r="D57">
        <f t="shared" si="0"/>
        <v>49.000000000019995</v>
      </c>
      <c r="E57">
        <f t="shared" si="1"/>
        <v>2.3342895507799999</v>
      </c>
      <c r="F57">
        <f t="shared" si="2"/>
        <v>2.3326291587124226</v>
      </c>
      <c r="G57">
        <f t="shared" si="3"/>
        <v>2.7569018180735799E-6</v>
      </c>
    </row>
    <row r="58" spans="1:7">
      <c r="A58">
        <v>0.83333333333299997</v>
      </c>
      <c r="B58">
        <v>2.5454711914099999</v>
      </c>
      <c r="D58">
        <f t="shared" si="0"/>
        <v>50.000000000219991</v>
      </c>
      <c r="E58">
        <f t="shared" si="1"/>
        <v>2.3159790039099999</v>
      </c>
      <c r="F58">
        <f t="shared" si="2"/>
        <v>2.309876196144014</v>
      </c>
      <c r="G58">
        <f t="shared" si="3"/>
        <v>3.7244262628578171E-5</v>
      </c>
    </row>
    <row r="59" spans="1:7">
      <c r="A59">
        <v>0.85</v>
      </c>
      <c r="B59">
        <v>2.5238037109399998</v>
      </c>
      <c r="D59">
        <f t="shared" si="0"/>
        <v>50.999999999820005</v>
      </c>
      <c r="E59">
        <f t="shared" si="1"/>
        <v>2.2958374023400001</v>
      </c>
      <c r="F59">
        <f t="shared" si="2"/>
        <v>2.2875307359744999</v>
      </c>
      <c r="G59">
        <f t="shared" si="3"/>
        <v>6.9000706107733288E-5</v>
      </c>
    </row>
    <row r="60" spans="1:7">
      <c r="A60">
        <v>0.86666666666699999</v>
      </c>
      <c r="B60">
        <v>2.5006103515600002</v>
      </c>
      <c r="D60">
        <f t="shared" si="0"/>
        <v>52.000000000020002</v>
      </c>
      <c r="E60">
        <f t="shared" si="1"/>
        <v>2.2760009765600002</v>
      </c>
      <c r="F60">
        <f t="shared" si="2"/>
        <v>2.2655854798661905</v>
      </c>
      <c r="G60">
        <f t="shared" si="3"/>
        <v>1.084825713787608E-4</v>
      </c>
    </row>
    <row r="61" spans="1:7">
      <c r="A61">
        <v>0.88333333333300001</v>
      </c>
      <c r="B61">
        <v>2.4786376953100002</v>
      </c>
      <c r="D61">
        <f t="shared" si="0"/>
        <v>53.000000000219998</v>
      </c>
      <c r="E61">
        <f t="shared" si="1"/>
        <v>2.2576904296899998</v>
      </c>
      <c r="F61">
        <f t="shared" si="2"/>
        <v>2.2440332602334636</v>
      </c>
      <c r="G61">
        <f t="shared" si="3"/>
        <v>1.8651827756454437E-4</v>
      </c>
    </row>
    <row r="62" spans="1:7">
      <c r="A62">
        <v>0.9</v>
      </c>
      <c r="B62">
        <v>2.4569702148400001</v>
      </c>
      <c r="D62">
        <f t="shared" si="0"/>
        <v>53.999999999819991</v>
      </c>
      <c r="E62">
        <f t="shared" si="1"/>
        <v>2.23876953125</v>
      </c>
      <c r="F62">
        <f t="shared" si="2"/>
        <v>2.2228670378604543</v>
      </c>
      <c r="G62">
        <f t="shared" si="3"/>
        <v>2.5288929600454619E-4</v>
      </c>
    </row>
    <row r="63" spans="1:7">
      <c r="A63">
        <v>0.91666666666700003</v>
      </c>
      <c r="B63">
        <v>2.4374389648400001</v>
      </c>
      <c r="D63">
        <f t="shared" si="0"/>
        <v>55.000000000020002</v>
      </c>
      <c r="E63">
        <f t="shared" si="1"/>
        <v>2.21923828125</v>
      </c>
      <c r="F63">
        <f t="shared" si="2"/>
        <v>2.2020798995649153</v>
      </c>
      <c r="G63">
        <f t="shared" si="3"/>
        <v>2.9441006205104854E-4</v>
      </c>
    </row>
    <row r="64" spans="1:7">
      <c r="A64">
        <v>0.93333333333299995</v>
      </c>
      <c r="B64">
        <v>2.41577148438</v>
      </c>
      <c r="D64">
        <f t="shared" si="0"/>
        <v>56.000000000219998</v>
      </c>
      <c r="E64">
        <f t="shared" si="1"/>
        <v>2.20336914063</v>
      </c>
      <c r="F64">
        <f t="shared" si="2"/>
        <v>2.1816650560164876</v>
      </c>
      <c r="G64">
        <f t="shared" si="3"/>
        <v>4.7106728891050417E-4</v>
      </c>
    </row>
    <row r="65" spans="1:7">
      <c r="A65">
        <v>0.95</v>
      </c>
      <c r="B65">
        <v>2.39501953125</v>
      </c>
      <c r="D65">
        <f t="shared" si="0"/>
        <v>56.999999999819991</v>
      </c>
      <c r="E65">
        <f t="shared" si="1"/>
        <v>2.1847534179700001</v>
      </c>
      <c r="F65">
        <f t="shared" si="2"/>
        <v>2.1616158394801048</v>
      </c>
      <c r="G65">
        <f t="shared" si="3"/>
        <v>5.353475383760649E-4</v>
      </c>
    </row>
    <row r="66" spans="1:7">
      <c r="A66">
        <v>0.96666666666699996</v>
      </c>
      <c r="B66">
        <v>2.3736572265600002</v>
      </c>
      <c r="D66">
        <f t="shared" si="0"/>
        <v>58.000000000019995</v>
      </c>
      <c r="E66">
        <f t="shared" si="1"/>
        <v>2.1670532226599999</v>
      </c>
      <c r="F66">
        <f t="shared" si="2"/>
        <v>2.1419257016031437</v>
      </c>
      <c r="G66">
        <f t="shared" si="3"/>
        <v>6.3139231446275308E-4</v>
      </c>
    </row>
    <row r="67" spans="1:7">
      <c r="A67">
        <v>0.98333333333299999</v>
      </c>
      <c r="B67">
        <v>2.353515625</v>
      </c>
      <c r="D67">
        <f t="shared" si="0"/>
        <v>59.000000000219998</v>
      </c>
      <c r="E67">
        <f t="shared" si="1"/>
        <v>2.1502685546899998</v>
      </c>
      <c r="F67">
        <f t="shared" si="2"/>
        <v>2.122588211348825</v>
      </c>
      <c r="G67">
        <f t="shared" si="3"/>
        <v>7.662014074853174E-4</v>
      </c>
    </row>
    <row r="68" spans="1:7">
      <c r="A68">
        <v>1</v>
      </c>
      <c r="B68">
        <v>2.3342895507799999</v>
      </c>
      <c r="D68">
        <f t="shared" si="0"/>
        <v>59.999999999819998</v>
      </c>
      <c r="E68">
        <f t="shared" si="1"/>
        <v>2.1322631835900001</v>
      </c>
      <c r="F68">
        <f t="shared" si="2"/>
        <v>2.1035970528587136</v>
      </c>
      <c r="G68">
        <f t="shared" si="3"/>
        <v>8.2174705110321081E-4</v>
      </c>
    </row>
    <row r="69" spans="1:7">
      <c r="A69">
        <v>1.0166666666699999</v>
      </c>
      <c r="B69">
        <v>2.3159790039099999</v>
      </c>
      <c r="D69">
        <f t="shared" si="0"/>
        <v>61.000000000019995</v>
      </c>
      <c r="E69">
        <f t="shared" si="1"/>
        <v>2.11547851563</v>
      </c>
      <c r="F69">
        <f t="shared" si="2"/>
        <v>2.0849460233566415</v>
      </c>
      <c r="G69">
        <f t="shared" si="3"/>
        <v>9.3223308442269798E-4</v>
      </c>
    </row>
    <row r="70" spans="1:7">
      <c r="A70">
        <v>1.0333333333300001</v>
      </c>
      <c r="B70">
        <v>2.2958374023400001</v>
      </c>
      <c r="D70">
        <f t="shared" si="0"/>
        <v>62.000000000219991</v>
      </c>
      <c r="E70">
        <f t="shared" si="1"/>
        <v>2.0999145507799999</v>
      </c>
      <c r="F70">
        <f t="shared" si="2"/>
        <v>2.0666290311911708</v>
      </c>
      <c r="G70">
        <f t="shared" si="3"/>
        <v>1.1079258142983246E-3</v>
      </c>
    </row>
    <row r="71" spans="1:7">
      <c r="A71">
        <v>1.05</v>
      </c>
      <c r="B71">
        <v>2.2760009765600002</v>
      </c>
      <c r="D71">
        <f t="shared" si="0"/>
        <v>62.999999999819998</v>
      </c>
      <c r="E71">
        <f t="shared" si="1"/>
        <v>2.0822143554700001</v>
      </c>
      <c r="F71">
        <f t="shared" si="2"/>
        <v>2.0486400938108975</v>
      </c>
      <c r="G71">
        <f t="shared" si="3"/>
        <v>1.1272310459538868E-3</v>
      </c>
    </row>
    <row r="72" spans="1:7">
      <c r="A72">
        <v>1.06666666667</v>
      </c>
      <c r="B72">
        <v>2.2576904296899998</v>
      </c>
      <c r="D72">
        <f t="shared" si="0"/>
        <v>64.000000000019995</v>
      </c>
      <c r="E72">
        <f t="shared" si="1"/>
        <v>2.0660400390600002</v>
      </c>
      <c r="F72">
        <f t="shared" si="2"/>
        <v>2.0309733357789894</v>
      </c>
      <c r="G72">
        <f t="shared" si="3"/>
        <v>1.2296736789984537E-3</v>
      </c>
    </row>
    <row r="73" spans="1:7">
      <c r="A73">
        <v>1.0833333333299999</v>
      </c>
      <c r="B73">
        <v>2.23876953125</v>
      </c>
      <c r="D73">
        <f t="shared" ref="D73:D136" si="4">(A84-$A$19)*60</f>
        <v>65.000000000219998</v>
      </c>
      <c r="E73">
        <f t="shared" ref="E73:E136" si="5">B84</f>
        <v>2.0504760742200001</v>
      </c>
      <c r="F73">
        <f t="shared" ref="F73:F136" si="6">$J$10*EXP(-$J$11*D73)+$J$12</f>
        <v>2.0136229869189566</v>
      </c>
      <c r="G73">
        <f t="shared" ref="G73:G136" si="7">(E73-F73)^2</f>
        <v>1.358150043618336E-3</v>
      </c>
    </row>
    <row r="74" spans="1:7">
      <c r="A74">
        <v>1.1000000000000001</v>
      </c>
      <c r="B74">
        <v>2.21923828125</v>
      </c>
      <c r="D74">
        <f t="shared" si="4"/>
        <v>65.999999999820005</v>
      </c>
      <c r="E74">
        <f t="shared" si="5"/>
        <v>2.0355224609399998</v>
      </c>
      <c r="F74">
        <f t="shared" si="6"/>
        <v>1.9965833803968014</v>
      </c>
      <c r="G74">
        <f t="shared" si="7"/>
        <v>1.5162519935496914E-3</v>
      </c>
    </row>
    <row r="75" spans="1:7">
      <c r="A75">
        <v>1.11666666667</v>
      </c>
      <c r="B75">
        <v>2.20336914063</v>
      </c>
      <c r="D75">
        <f t="shared" si="4"/>
        <v>67.000000000019995</v>
      </c>
      <c r="E75">
        <f t="shared" si="5"/>
        <v>2.0193481445299999</v>
      </c>
      <c r="F75">
        <f t="shared" si="6"/>
        <v>1.9798489508403363</v>
      </c>
      <c r="G75">
        <f t="shared" si="7"/>
        <v>1.5601863021335602E-3</v>
      </c>
    </row>
    <row r="76" spans="1:7">
      <c r="A76">
        <v>1.13333333333</v>
      </c>
      <c r="B76">
        <v>2.1847534179700001</v>
      </c>
      <c r="D76">
        <f t="shared" si="4"/>
        <v>68.000000000219998</v>
      </c>
      <c r="E76">
        <f t="shared" si="5"/>
        <v>2.0050048828100002</v>
      </c>
      <c r="F76">
        <f t="shared" si="6"/>
        <v>1.9634142325828092</v>
      </c>
      <c r="G76">
        <f t="shared" si="7"/>
        <v>1.7297821863205423E-3</v>
      </c>
    </row>
    <row r="77" spans="1:7">
      <c r="A77">
        <v>1.1499999999999999</v>
      </c>
      <c r="B77">
        <v>2.1670532226599999</v>
      </c>
      <c r="D77">
        <f t="shared" si="4"/>
        <v>68.999999999819991</v>
      </c>
      <c r="E77">
        <f t="shared" si="5"/>
        <v>1.98974609375</v>
      </c>
      <c r="F77">
        <f t="shared" si="6"/>
        <v>1.9472738578462625</v>
      </c>
      <c r="G77">
        <f t="shared" si="7"/>
        <v>1.8038908226627286E-3</v>
      </c>
    </row>
    <row r="78" spans="1:7">
      <c r="A78">
        <v>1.1666666666700001</v>
      </c>
      <c r="B78">
        <v>2.1502685546899998</v>
      </c>
      <c r="D78">
        <f t="shared" si="4"/>
        <v>70.000000000020009</v>
      </c>
      <c r="E78">
        <f t="shared" si="5"/>
        <v>1.9741821289099999</v>
      </c>
      <c r="F78">
        <f t="shared" si="6"/>
        <v>1.9314225549601014</v>
      </c>
      <c r="G78">
        <f t="shared" si="7"/>
        <v>1.8283811643768375E-3</v>
      </c>
    </row>
    <row r="79" spans="1:7">
      <c r="A79">
        <v>1.18333333333</v>
      </c>
      <c r="B79">
        <v>2.1322631835900001</v>
      </c>
      <c r="D79">
        <f t="shared" si="4"/>
        <v>71.000000000219998</v>
      </c>
      <c r="E79">
        <f t="shared" si="5"/>
        <v>1.9601440429699999</v>
      </c>
      <c r="F79">
        <f t="shared" si="6"/>
        <v>1.9158551466974079</v>
      </c>
      <c r="G79">
        <f t="shared" si="7"/>
        <v>1.9615063330444158E-3</v>
      </c>
    </row>
    <row r="80" spans="1:7">
      <c r="A80">
        <v>1.2</v>
      </c>
      <c r="B80">
        <v>2.11547851563</v>
      </c>
      <c r="D80">
        <f t="shared" si="4"/>
        <v>71.999999999819991</v>
      </c>
      <c r="E80">
        <f t="shared" si="5"/>
        <v>1.9442749023400001</v>
      </c>
      <c r="F80">
        <f t="shared" si="6"/>
        <v>1.9005665485541685</v>
      </c>
      <c r="G80">
        <f t="shared" si="7"/>
        <v>1.9104201906674195E-3</v>
      </c>
    </row>
    <row r="81" spans="1:7">
      <c r="A81">
        <v>1.2166666666699999</v>
      </c>
      <c r="B81">
        <v>2.0999145507799999</v>
      </c>
      <c r="D81">
        <f t="shared" si="4"/>
        <v>73.000000000019995</v>
      </c>
      <c r="E81">
        <f t="shared" si="5"/>
        <v>1.9296264648400001</v>
      </c>
      <c r="F81">
        <f t="shared" si="6"/>
        <v>1.8855517670618562</v>
      </c>
      <c r="G81">
        <f t="shared" si="7"/>
        <v>1.942578984234721E-3</v>
      </c>
    </row>
    <row r="82" spans="1:7">
      <c r="A82">
        <v>1.2333333333300001</v>
      </c>
      <c r="B82">
        <v>2.0822143554700001</v>
      </c>
      <c r="D82">
        <f t="shared" si="4"/>
        <v>74.000000000219998</v>
      </c>
      <c r="E82">
        <f t="shared" si="5"/>
        <v>1.91589355469</v>
      </c>
      <c r="F82">
        <f t="shared" si="6"/>
        <v>1.8708058982115401</v>
      </c>
      <c r="G82">
        <f t="shared" si="7"/>
        <v>2.0328967667196081E-3</v>
      </c>
    </row>
    <row r="83" spans="1:7">
      <c r="A83">
        <v>1.25</v>
      </c>
      <c r="B83">
        <v>2.0660400390600002</v>
      </c>
      <c r="D83">
        <f t="shared" si="4"/>
        <v>74.999999999819991</v>
      </c>
      <c r="E83">
        <f t="shared" si="5"/>
        <v>1.9027709960900001</v>
      </c>
      <c r="F83">
        <f t="shared" si="6"/>
        <v>1.8563241258239265</v>
      </c>
      <c r="G83">
        <f t="shared" si="7"/>
        <v>2.1573117575134754E-3</v>
      </c>
    </row>
    <row r="84" spans="1:7">
      <c r="A84">
        <v>1.2666666666699999</v>
      </c>
      <c r="B84">
        <v>2.0504760742200001</v>
      </c>
      <c r="D84">
        <f t="shared" si="4"/>
        <v>76.000000000019995</v>
      </c>
      <c r="E84">
        <f t="shared" si="5"/>
        <v>1.88720703125</v>
      </c>
      <c r="F84">
        <f t="shared" si="6"/>
        <v>1.8421017199509864</v>
      </c>
      <c r="G84">
        <f t="shared" si="7"/>
        <v>2.0344891073809266E-3</v>
      </c>
    </row>
    <row r="85" spans="1:7">
      <c r="A85">
        <v>1.2833333333300001</v>
      </c>
      <c r="B85">
        <v>2.0355224609399998</v>
      </c>
      <c r="D85">
        <f t="shared" si="4"/>
        <v>77.000000000219984</v>
      </c>
      <c r="E85">
        <f t="shared" si="5"/>
        <v>1.875</v>
      </c>
      <c r="F85">
        <f t="shared" si="6"/>
        <v>1.8281340353832349</v>
      </c>
      <c r="G85">
        <f t="shared" si="7"/>
        <v>2.1964186394598751E-3</v>
      </c>
    </row>
    <row r="86" spans="1:7">
      <c r="A86">
        <v>1.3</v>
      </c>
      <c r="B86">
        <v>2.0193481445299999</v>
      </c>
      <c r="D86">
        <f t="shared" si="4"/>
        <v>77.999999999820005</v>
      </c>
      <c r="E86">
        <f t="shared" si="5"/>
        <v>1.8612670898400001</v>
      </c>
      <c r="F86">
        <f t="shared" si="6"/>
        <v>1.8144165101057852</v>
      </c>
      <c r="G86">
        <f t="shared" si="7"/>
        <v>2.1949768214320291E-3</v>
      </c>
    </row>
    <row r="87" spans="1:7">
      <c r="A87">
        <v>1.31666666667</v>
      </c>
      <c r="B87">
        <v>2.0050048828100002</v>
      </c>
      <c r="D87">
        <f t="shared" si="4"/>
        <v>79.000000000019995</v>
      </c>
      <c r="E87">
        <f t="shared" si="5"/>
        <v>1.8484497070300001</v>
      </c>
      <c r="F87">
        <f t="shared" si="6"/>
        <v>1.8009446637843318</v>
      </c>
      <c r="G87">
        <f t="shared" si="7"/>
        <v>2.2567291337728143E-3</v>
      </c>
    </row>
    <row r="88" spans="1:7">
      <c r="A88">
        <v>1.3333333333299999</v>
      </c>
      <c r="B88">
        <v>1.98974609375</v>
      </c>
      <c r="D88">
        <f t="shared" si="4"/>
        <v>80.000000000219998</v>
      </c>
      <c r="E88">
        <f t="shared" si="5"/>
        <v>1.83532714844</v>
      </c>
      <c r="F88">
        <f t="shared" si="6"/>
        <v>1.787714096351201</v>
      </c>
      <c r="G88">
        <f t="shared" si="7"/>
        <v>2.2670027292106829E-3</v>
      </c>
    </row>
    <row r="89" spans="1:7">
      <c r="A89">
        <v>1.35</v>
      </c>
      <c r="B89">
        <v>1.9741821289099999</v>
      </c>
      <c r="D89">
        <f t="shared" si="4"/>
        <v>80.999999999820005</v>
      </c>
      <c r="E89">
        <f t="shared" si="5"/>
        <v>1.82373046875</v>
      </c>
      <c r="F89">
        <f t="shared" si="6"/>
        <v>1.7747204865428867</v>
      </c>
      <c r="G89">
        <f t="shared" si="7"/>
        <v>2.40197835594156E-3</v>
      </c>
    </row>
    <row r="90" spans="1:7">
      <c r="A90">
        <v>1.36666666667</v>
      </c>
      <c r="B90">
        <v>1.9601440429699999</v>
      </c>
      <c r="D90">
        <f t="shared" si="4"/>
        <v>82.000000000019995</v>
      </c>
      <c r="E90">
        <f t="shared" si="5"/>
        <v>1.80969238281</v>
      </c>
      <c r="F90">
        <f t="shared" si="6"/>
        <v>1.7619595904659322</v>
      </c>
      <c r="G90">
        <f t="shared" si="7"/>
        <v>2.2784194649618974E-3</v>
      </c>
    </row>
    <row r="91" spans="1:7">
      <c r="A91">
        <v>1.38333333333</v>
      </c>
      <c r="B91">
        <v>1.9442749023400001</v>
      </c>
      <c r="D91">
        <f t="shared" si="4"/>
        <v>83.000000000219998</v>
      </c>
      <c r="E91">
        <f t="shared" si="5"/>
        <v>1.7977905273400001</v>
      </c>
      <c r="F91">
        <f t="shared" si="6"/>
        <v>1.7494272402575972</v>
      </c>
      <c r="G91">
        <f t="shared" si="7"/>
        <v>2.3390075374149187E-3</v>
      </c>
    </row>
    <row r="92" spans="1:7">
      <c r="A92">
        <v>1.4</v>
      </c>
      <c r="B92">
        <v>1.9296264648400001</v>
      </c>
      <c r="D92">
        <f t="shared" si="4"/>
        <v>83.999999999819991</v>
      </c>
      <c r="E92">
        <f t="shared" si="5"/>
        <v>1.7855834960900001</v>
      </c>
      <c r="F92">
        <f t="shared" si="6"/>
        <v>1.7371193427005749</v>
      </c>
      <c r="G92">
        <f t="shared" si="7"/>
        <v>2.3487741637537364E-3</v>
      </c>
    </row>
    <row r="93" spans="1:7">
      <c r="A93">
        <v>1.4166666666700001</v>
      </c>
      <c r="B93">
        <v>1.91589355469</v>
      </c>
      <c r="D93">
        <f t="shared" si="4"/>
        <v>85.000000000020009</v>
      </c>
      <c r="E93">
        <f t="shared" si="5"/>
        <v>1.7733764648400001</v>
      </c>
      <c r="F93">
        <f t="shared" si="6"/>
        <v>1.7250318778645541</v>
      </c>
      <c r="G93">
        <f t="shared" si="7"/>
        <v>2.3371990898264599E-3</v>
      </c>
    </row>
    <row r="94" spans="1:7">
      <c r="A94">
        <v>1.43333333333</v>
      </c>
      <c r="B94">
        <v>1.9027709960900001</v>
      </c>
      <c r="D94">
        <f t="shared" si="4"/>
        <v>86.000000000219998</v>
      </c>
      <c r="E94">
        <f t="shared" si="5"/>
        <v>1.76147460938</v>
      </c>
      <c r="F94">
        <f t="shared" si="6"/>
        <v>1.7131608978375708</v>
      </c>
      <c r="G94">
        <f t="shared" si="7"/>
        <v>2.3342147230050615E-3</v>
      </c>
    </row>
    <row r="95" spans="1:7">
      <c r="A95">
        <v>1.45</v>
      </c>
      <c r="B95">
        <v>1.88720703125</v>
      </c>
      <c r="D95">
        <f t="shared" si="4"/>
        <v>86.999999999819991</v>
      </c>
      <c r="E95">
        <f t="shared" si="5"/>
        <v>1.7501831054699999</v>
      </c>
      <c r="F95">
        <f t="shared" si="6"/>
        <v>1.7015025254138254</v>
      </c>
      <c r="G95">
        <f t="shared" si="7"/>
        <v>2.369798874605613E-3</v>
      </c>
    </row>
    <row r="96" spans="1:7">
      <c r="A96">
        <v>1.4666666666699999</v>
      </c>
      <c r="B96">
        <v>1.875</v>
      </c>
      <c r="D96">
        <f t="shared" si="4"/>
        <v>88.000000000019995</v>
      </c>
      <c r="E96">
        <f t="shared" si="5"/>
        <v>1.7373657226599999</v>
      </c>
      <c r="F96">
        <f t="shared" si="6"/>
        <v>1.6900529528069383</v>
      </c>
      <c r="G96">
        <f t="shared" si="7"/>
        <v>2.238498191168769E-3</v>
      </c>
    </row>
    <row r="97" spans="1:7">
      <c r="A97">
        <v>1.4833333333300001</v>
      </c>
      <c r="B97">
        <v>1.8612670898400001</v>
      </c>
      <c r="D97">
        <f t="shared" si="4"/>
        <v>89.000000000219998</v>
      </c>
      <c r="E97">
        <f t="shared" si="5"/>
        <v>1.72668457031</v>
      </c>
      <c r="F97">
        <f t="shared" si="6"/>
        <v>1.6788084404482493</v>
      </c>
      <c r="G97">
        <f t="shared" si="7"/>
        <v>2.2921238105392187E-3</v>
      </c>
    </row>
    <row r="98" spans="1:7">
      <c r="A98">
        <v>1.5</v>
      </c>
      <c r="B98">
        <v>1.8484497070300001</v>
      </c>
      <c r="D98">
        <f t="shared" si="4"/>
        <v>89.999999999819991</v>
      </c>
      <c r="E98">
        <f t="shared" si="5"/>
        <v>1.71630859375</v>
      </c>
      <c r="F98">
        <f t="shared" si="6"/>
        <v>1.6677653157438843</v>
      </c>
      <c r="G98">
        <f t="shared" si="7"/>
        <v>2.3564498395790348E-3</v>
      </c>
    </row>
    <row r="99" spans="1:7">
      <c r="A99">
        <v>1.5166666666699999</v>
      </c>
      <c r="B99">
        <v>1.83532714844</v>
      </c>
      <c r="D99">
        <f t="shared" si="4"/>
        <v>91.000000000019995</v>
      </c>
      <c r="E99">
        <f t="shared" si="5"/>
        <v>1.70471191406</v>
      </c>
      <c r="F99">
        <f t="shared" si="6"/>
        <v>1.6569199718559153</v>
      </c>
      <c r="G99">
        <f t="shared" si="7"/>
        <v>2.2840697396385693E-3</v>
      </c>
    </row>
    <row r="100" spans="1:7">
      <c r="A100">
        <v>1.5333333333300001</v>
      </c>
      <c r="B100">
        <v>1.82373046875</v>
      </c>
      <c r="D100">
        <f t="shared" si="4"/>
        <v>92.000000000219984</v>
      </c>
      <c r="E100">
        <f t="shared" si="5"/>
        <v>1.69372558594</v>
      </c>
      <c r="F100">
        <f t="shared" si="6"/>
        <v>1.646268866564077</v>
      </c>
      <c r="G100">
        <f t="shared" si="7"/>
        <v>2.2521402139251052E-3</v>
      </c>
    </row>
    <row r="101" spans="1:7">
      <c r="A101">
        <v>1.55</v>
      </c>
      <c r="B101">
        <v>1.80969238281</v>
      </c>
      <c r="D101">
        <f t="shared" si="4"/>
        <v>92.999999999820005</v>
      </c>
      <c r="E101">
        <f t="shared" si="5"/>
        <v>1.68273925781</v>
      </c>
      <c r="F101">
        <f t="shared" si="6"/>
        <v>1.6358085210884279</v>
      </c>
      <c r="G101">
        <f t="shared" si="7"/>
        <v>2.2024940492295169E-3</v>
      </c>
    </row>
    <row r="102" spans="1:7">
      <c r="A102">
        <v>1.56666666667</v>
      </c>
      <c r="B102">
        <v>1.7977905273400001</v>
      </c>
      <c r="D102">
        <f t="shared" si="4"/>
        <v>94.000000000019995</v>
      </c>
      <c r="E102">
        <f t="shared" si="5"/>
        <v>1.67175292969</v>
      </c>
      <c r="F102">
        <f t="shared" si="6"/>
        <v>1.6255355189348315</v>
      </c>
      <c r="G102">
        <f t="shared" si="7"/>
        <v>2.1360490569119648E-3</v>
      </c>
    </row>
    <row r="103" spans="1:7">
      <c r="A103">
        <v>1.5833333333299999</v>
      </c>
      <c r="B103">
        <v>1.7855834960900001</v>
      </c>
      <c r="D103">
        <f t="shared" si="4"/>
        <v>95.000000000219998</v>
      </c>
      <c r="E103">
        <f t="shared" si="5"/>
        <v>1.66137695313</v>
      </c>
      <c r="F103">
        <f t="shared" si="6"/>
        <v>1.6154465048167437</v>
      </c>
      <c r="G103">
        <f t="shared" si="7"/>
        <v>2.1096060822567105E-3</v>
      </c>
    </row>
    <row r="104" spans="1:7">
      <c r="A104">
        <v>1.6</v>
      </c>
      <c r="B104">
        <v>1.7733764648400001</v>
      </c>
      <c r="D104">
        <f t="shared" si="4"/>
        <v>95.999999999820005</v>
      </c>
      <c r="E104">
        <f t="shared" si="5"/>
        <v>1.65161132813</v>
      </c>
      <c r="F104">
        <f t="shared" si="6"/>
        <v>1.6055381835400055</v>
      </c>
      <c r="G104">
        <f t="shared" si="7"/>
        <v>2.1227346524105351E-3</v>
      </c>
    </row>
    <row r="105" spans="1:7">
      <c r="A105">
        <v>1.61666666667</v>
      </c>
      <c r="B105">
        <v>1.76147460938</v>
      </c>
      <c r="D105">
        <f t="shared" si="4"/>
        <v>97.000000000019995</v>
      </c>
      <c r="E105">
        <f t="shared" si="5"/>
        <v>1.64245605469</v>
      </c>
      <c r="F105">
        <f t="shared" si="6"/>
        <v>1.5958073189092523</v>
      </c>
      <c r="G105">
        <f t="shared" si="7"/>
        <v>2.1761045499420094E-3</v>
      </c>
    </row>
    <row r="106" spans="1:7">
      <c r="A106">
        <v>1.63333333333</v>
      </c>
      <c r="B106">
        <v>1.7501831054699999</v>
      </c>
      <c r="D106">
        <f t="shared" si="4"/>
        <v>98.000000000219998</v>
      </c>
      <c r="E106">
        <f t="shared" si="5"/>
        <v>1.63269042969</v>
      </c>
      <c r="F106">
        <f t="shared" si="6"/>
        <v>1.5862507327066004</v>
      </c>
      <c r="G106">
        <f t="shared" si="7"/>
        <v>2.1566454559099699E-3</v>
      </c>
    </row>
    <row r="107" spans="1:7">
      <c r="A107">
        <v>1.65</v>
      </c>
      <c r="B107">
        <v>1.7373657226599999</v>
      </c>
      <c r="D107">
        <f t="shared" si="4"/>
        <v>98.999999999819991</v>
      </c>
      <c r="E107">
        <f t="shared" si="5"/>
        <v>1.62292480469</v>
      </c>
      <c r="F107">
        <f t="shared" si="6"/>
        <v>1.5768653036352944</v>
      </c>
      <c r="G107">
        <f t="shared" si="7"/>
        <v>2.1214776374084239E-3</v>
      </c>
    </row>
    <row r="108" spans="1:7">
      <c r="A108">
        <v>1.6666666666700001</v>
      </c>
      <c r="B108">
        <v>1.72668457031</v>
      </c>
      <c r="D108">
        <f t="shared" si="4"/>
        <v>100.00000000002001</v>
      </c>
      <c r="E108">
        <f t="shared" si="5"/>
        <v>1.61254882813</v>
      </c>
      <c r="F108">
        <f t="shared" si="6"/>
        <v>1.5676479662838272</v>
      </c>
      <c r="G108">
        <f t="shared" si="7"/>
        <v>2.0160873945290975E-3</v>
      </c>
    </row>
    <row r="109" spans="1:7">
      <c r="A109">
        <v>1.68333333333</v>
      </c>
      <c r="B109">
        <v>1.71630859375</v>
      </c>
      <c r="D109">
        <f t="shared" si="4"/>
        <v>101.00000000022</v>
      </c>
      <c r="E109">
        <f t="shared" si="5"/>
        <v>1.6024780273400001</v>
      </c>
      <c r="F109">
        <f t="shared" si="6"/>
        <v>1.5585957101585253</v>
      </c>
      <c r="G109">
        <f t="shared" si="7"/>
        <v>1.9256577612155618E-3</v>
      </c>
    </row>
    <row r="110" spans="1:7">
      <c r="A110">
        <v>1.7</v>
      </c>
      <c r="B110">
        <v>1.70471191406</v>
      </c>
      <c r="D110">
        <f t="shared" si="4"/>
        <v>101.99999999981999</v>
      </c>
      <c r="E110">
        <f t="shared" si="5"/>
        <v>1.5933227539099999</v>
      </c>
      <c r="F110">
        <f t="shared" si="6"/>
        <v>1.5497055786829428</v>
      </c>
      <c r="G110">
        <f t="shared" si="7"/>
        <v>1.9024579747878038E-3</v>
      </c>
    </row>
    <row r="111" spans="1:7">
      <c r="A111">
        <v>1.7166666666699999</v>
      </c>
      <c r="B111">
        <v>1.69372558594</v>
      </c>
      <c r="D111">
        <f t="shared" si="4"/>
        <v>103.00000000001999</v>
      </c>
      <c r="E111">
        <f t="shared" si="5"/>
        <v>1.5847778320300001</v>
      </c>
      <c r="F111">
        <f t="shared" si="6"/>
        <v>1.5409746682166467</v>
      </c>
      <c r="G111">
        <f t="shared" si="7"/>
        <v>1.9187171600594695E-3</v>
      </c>
    </row>
    <row r="112" spans="1:7">
      <c r="A112">
        <v>1.7333333333300001</v>
      </c>
      <c r="B112">
        <v>1.68273925781</v>
      </c>
      <c r="D112">
        <f t="shared" si="4"/>
        <v>104.00000000022</v>
      </c>
      <c r="E112">
        <f t="shared" si="5"/>
        <v>1.5762329101599999</v>
      </c>
      <c r="F112">
        <f t="shared" si="6"/>
        <v>1.5324001271388585</v>
      </c>
      <c r="G112">
        <f t="shared" si="7"/>
        <v>1.9213128673784576E-3</v>
      </c>
    </row>
    <row r="113" spans="1:7">
      <c r="A113">
        <v>1.75</v>
      </c>
      <c r="B113">
        <v>1.67175292969</v>
      </c>
      <c r="D113">
        <f t="shared" si="4"/>
        <v>104.99999999981999</v>
      </c>
      <c r="E113">
        <f t="shared" si="5"/>
        <v>1.56677246094</v>
      </c>
      <c r="F113">
        <f t="shared" si="6"/>
        <v>1.5239791549006498</v>
      </c>
      <c r="G113">
        <f t="shared" si="7"/>
        <v>1.8312670417774833E-3</v>
      </c>
    </row>
    <row r="114" spans="1:7">
      <c r="A114">
        <v>1.7666666666699999</v>
      </c>
      <c r="B114">
        <v>1.66137695313</v>
      </c>
      <c r="D114">
        <f t="shared" si="4"/>
        <v>106.00000000001999</v>
      </c>
      <c r="E114">
        <f t="shared" si="5"/>
        <v>1.55639648438</v>
      </c>
      <c r="F114">
        <f t="shared" si="6"/>
        <v>1.5157090010955119</v>
      </c>
      <c r="G114">
        <f t="shared" si="7"/>
        <v>1.6554712960255005E-3</v>
      </c>
    </row>
    <row r="115" spans="1:7">
      <c r="A115">
        <v>1.7833333333300001</v>
      </c>
      <c r="B115">
        <v>1.65161132813</v>
      </c>
      <c r="D115">
        <f t="shared" si="4"/>
        <v>107.00000000021998</v>
      </c>
      <c r="E115">
        <f t="shared" si="5"/>
        <v>1.54846191406</v>
      </c>
      <c r="F115">
        <f t="shared" si="6"/>
        <v>1.5075869645913551</v>
      </c>
      <c r="G115">
        <f t="shared" si="7"/>
        <v>1.6707614940642736E-3</v>
      </c>
    </row>
    <row r="116" spans="1:7">
      <c r="A116">
        <v>1.8</v>
      </c>
      <c r="B116">
        <v>1.64245605469</v>
      </c>
      <c r="D116">
        <f t="shared" si="4"/>
        <v>107.99999999982001</v>
      </c>
      <c r="E116">
        <f t="shared" si="5"/>
        <v>1.53991699219</v>
      </c>
      <c r="F116">
        <f t="shared" si="6"/>
        <v>1.4996103926327229</v>
      </c>
      <c r="G116">
        <f t="shared" si="7"/>
        <v>1.6246219678706915E-3</v>
      </c>
    </row>
    <row r="117" spans="1:7">
      <c r="A117">
        <v>1.81666666667</v>
      </c>
      <c r="B117">
        <v>1.63269042969</v>
      </c>
      <c r="D117">
        <f t="shared" si="4"/>
        <v>109.00000000001999</v>
      </c>
      <c r="E117">
        <f t="shared" si="5"/>
        <v>1.53198242188</v>
      </c>
      <c r="F117">
        <f t="shared" si="6"/>
        <v>1.4917766799604122</v>
      </c>
      <c r="G117">
        <f t="shared" si="7"/>
        <v>1.6165016833045007E-3</v>
      </c>
    </row>
    <row r="118" spans="1:7">
      <c r="A118">
        <v>1.8333333333299999</v>
      </c>
      <c r="B118">
        <v>1.62292480469</v>
      </c>
      <c r="D118">
        <f t="shared" si="4"/>
        <v>110.00000000022</v>
      </c>
      <c r="E118">
        <f t="shared" si="5"/>
        <v>1.5249633789099999</v>
      </c>
      <c r="F118">
        <f t="shared" si="6"/>
        <v>1.4840832679892757</v>
      </c>
      <c r="G118">
        <f t="shared" si="7"/>
        <v>1.6711834688907131E-3</v>
      </c>
    </row>
    <row r="119" spans="1:7">
      <c r="A119">
        <v>1.85</v>
      </c>
      <c r="B119">
        <v>1.61254882813</v>
      </c>
      <c r="D119">
        <f t="shared" si="4"/>
        <v>110.99999999981999</v>
      </c>
      <c r="E119">
        <f t="shared" si="5"/>
        <v>1.5145874023400001</v>
      </c>
      <c r="F119">
        <f t="shared" si="6"/>
        <v>1.4765276439578199</v>
      </c>
      <c r="G119">
        <f t="shared" si="7"/>
        <v>1.4485452081099384E-3</v>
      </c>
    </row>
    <row r="120" spans="1:7">
      <c r="A120">
        <v>1.86666666667</v>
      </c>
      <c r="B120">
        <v>1.6024780273400001</v>
      </c>
      <c r="D120">
        <f t="shared" si="4"/>
        <v>112.00000000001998</v>
      </c>
      <c r="E120">
        <f t="shared" si="5"/>
        <v>1.5084838867199999</v>
      </c>
      <c r="F120">
        <f t="shared" si="6"/>
        <v>1.4691073400942809</v>
      </c>
      <c r="G120">
        <f t="shared" si="7"/>
        <v>1.5505124241674214E-3</v>
      </c>
    </row>
    <row r="121" spans="1:7">
      <c r="A121">
        <v>1.88333333333</v>
      </c>
      <c r="B121">
        <v>1.5933227539099999</v>
      </c>
      <c r="D121">
        <f t="shared" si="4"/>
        <v>113.00000000022001</v>
      </c>
      <c r="E121">
        <f t="shared" si="5"/>
        <v>1.49963378906</v>
      </c>
      <c r="F121">
        <f t="shared" si="6"/>
        <v>1.4618199328378207</v>
      </c>
      <c r="G121">
        <f t="shared" si="7"/>
        <v>1.4298877223916447E-3</v>
      </c>
    </row>
    <row r="122" spans="1:7">
      <c r="A122">
        <v>1.9</v>
      </c>
      <c r="B122">
        <v>1.5847778320300001</v>
      </c>
      <c r="D122">
        <f t="shared" si="4"/>
        <v>113.99999999982001</v>
      </c>
      <c r="E122">
        <f t="shared" si="5"/>
        <v>1.49291992188</v>
      </c>
      <c r="F122">
        <f t="shared" si="6"/>
        <v>1.4546630420330011</v>
      </c>
      <c r="G122">
        <f t="shared" si="7"/>
        <v>1.4635888556277091E-3</v>
      </c>
    </row>
    <row r="123" spans="1:7">
      <c r="A123">
        <v>1.9166666666700001</v>
      </c>
      <c r="B123">
        <v>1.5762329101599999</v>
      </c>
      <c r="D123">
        <f t="shared" si="4"/>
        <v>115.00000000002001</v>
      </c>
      <c r="E123">
        <f t="shared" si="5"/>
        <v>1.4852905273400001</v>
      </c>
      <c r="F123">
        <f t="shared" si="6"/>
        <v>1.4476343301398691</v>
      </c>
      <c r="G123">
        <f t="shared" si="7"/>
        <v>1.4179891875751556E-3</v>
      </c>
    </row>
    <row r="124" spans="1:7">
      <c r="A124">
        <v>1.93333333333</v>
      </c>
      <c r="B124">
        <v>1.56677246094</v>
      </c>
      <c r="D124">
        <f t="shared" si="4"/>
        <v>116.00000000022</v>
      </c>
      <c r="E124">
        <f t="shared" si="5"/>
        <v>1.4779663085900001</v>
      </c>
      <c r="F124">
        <f t="shared" si="6"/>
        <v>1.4407315014962525</v>
      </c>
      <c r="G124">
        <f t="shared" si="7"/>
        <v>1.3864308593085966E-3</v>
      </c>
    </row>
    <row r="125" spans="1:7">
      <c r="A125">
        <v>1.95</v>
      </c>
      <c r="B125">
        <v>1.55639648438</v>
      </c>
      <c r="D125">
        <f t="shared" si="4"/>
        <v>116.99999999981999</v>
      </c>
      <c r="E125">
        <f t="shared" si="5"/>
        <v>1.47094726563</v>
      </c>
      <c r="F125">
        <f t="shared" si="6"/>
        <v>1.4339523015547435</v>
      </c>
      <c r="G125">
        <f t="shared" si="7"/>
        <v>1.3686273669295181E-3</v>
      </c>
    </row>
    <row r="126" spans="1:7">
      <c r="A126">
        <v>1.9666666666699999</v>
      </c>
      <c r="B126">
        <v>1.54846191406</v>
      </c>
      <c r="D126">
        <f t="shared" si="4"/>
        <v>118.00000000001999</v>
      </c>
      <c r="E126">
        <f t="shared" si="5"/>
        <v>1.4627075195300001</v>
      </c>
      <c r="F126">
        <f t="shared" si="6"/>
        <v>1.4272945161344717</v>
      </c>
      <c r="G126">
        <f t="shared" si="7"/>
        <v>1.254080809491709E-3</v>
      </c>
    </row>
    <row r="127" spans="1:7">
      <c r="A127">
        <v>1.9833333333300001</v>
      </c>
      <c r="B127">
        <v>1.53991699219</v>
      </c>
      <c r="D127">
        <f t="shared" si="4"/>
        <v>119.00000000021998</v>
      </c>
      <c r="E127">
        <f t="shared" si="5"/>
        <v>1.4572143554699999</v>
      </c>
      <c r="F127">
        <f t="shared" si="6"/>
        <v>1.4207559707223298</v>
      </c>
      <c r="G127">
        <f t="shared" si="7"/>
        <v>1.32921381840914E-3</v>
      </c>
    </row>
    <row r="128" spans="1:7">
      <c r="A128">
        <v>2</v>
      </c>
      <c r="B128">
        <v>1.53198242188</v>
      </c>
      <c r="D128">
        <f t="shared" si="4"/>
        <v>119.99999999981998</v>
      </c>
      <c r="E128">
        <f t="shared" si="5"/>
        <v>1.4501953125</v>
      </c>
      <c r="F128">
        <f t="shared" si="6"/>
        <v>1.4143345297502239</v>
      </c>
      <c r="G128">
        <f t="shared" si="7"/>
        <v>1.2859957394266398E-3</v>
      </c>
    </row>
    <row r="129" spans="1:7">
      <c r="A129">
        <v>2.0166666666699999</v>
      </c>
      <c r="B129">
        <v>1.5249633789099999</v>
      </c>
      <c r="D129">
        <f t="shared" si="4"/>
        <v>121.00000000002001</v>
      </c>
      <c r="E129">
        <f t="shared" si="5"/>
        <v>1.4419555664099999</v>
      </c>
      <c r="F129">
        <f t="shared" si="6"/>
        <v>1.4080280958863325</v>
      </c>
      <c r="G129">
        <f t="shared" si="7"/>
        <v>1.1510732561343204E-3</v>
      </c>
    </row>
    <row r="130" spans="1:7">
      <c r="A130">
        <v>2.0333333333299999</v>
      </c>
      <c r="B130">
        <v>1.5145874023400001</v>
      </c>
      <c r="D130">
        <f t="shared" si="4"/>
        <v>122.00000000022</v>
      </c>
      <c r="E130">
        <f t="shared" si="5"/>
        <v>1.4358520507800001</v>
      </c>
      <c r="F130">
        <f t="shared" si="6"/>
        <v>1.4018346093732093</v>
      </c>
      <c r="G130">
        <f t="shared" si="7"/>
        <v>1.1571863198644493E-3</v>
      </c>
    </row>
    <row r="131" spans="1:7">
      <c r="A131">
        <v>2.0499999999999998</v>
      </c>
      <c r="B131">
        <v>1.5084838867199999</v>
      </c>
      <c r="D131">
        <f t="shared" si="4"/>
        <v>122.99999999982001</v>
      </c>
      <c r="E131">
        <f t="shared" si="5"/>
        <v>1.42822265625</v>
      </c>
      <c r="F131">
        <f t="shared" si="6"/>
        <v>1.3957520473431739</v>
      </c>
      <c r="G131">
        <f t="shared" si="7"/>
        <v>1.0543404427800526E-3</v>
      </c>
    </row>
    <row r="132" spans="1:7">
      <c r="A132">
        <v>2.0666666666700002</v>
      </c>
      <c r="B132">
        <v>1.49963378906</v>
      </c>
      <c r="D132">
        <f t="shared" si="4"/>
        <v>124.00000000001999</v>
      </c>
      <c r="E132">
        <f t="shared" si="5"/>
        <v>1.4224243164099999</v>
      </c>
      <c r="F132">
        <f t="shared" si="6"/>
        <v>1.3897784231469752</v>
      </c>
      <c r="G132">
        <f t="shared" si="7"/>
        <v>1.0657543469408011E-3</v>
      </c>
    </row>
    <row r="133" spans="1:7">
      <c r="A133">
        <v>2.0833333333300001</v>
      </c>
      <c r="B133">
        <v>1.49291992188</v>
      </c>
      <c r="D133">
        <f t="shared" si="4"/>
        <v>125.00000000022</v>
      </c>
      <c r="E133">
        <f t="shared" si="5"/>
        <v>1.416015625</v>
      </c>
      <c r="F133">
        <f t="shared" si="6"/>
        <v>1.3839117857268222</v>
      </c>
      <c r="G133">
        <f t="shared" si="7"/>
        <v>1.0306564960780357E-3</v>
      </c>
    </row>
    <row r="134" spans="1:7">
      <c r="A134">
        <v>2.1</v>
      </c>
      <c r="B134">
        <v>1.4852905273400001</v>
      </c>
      <c r="D134">
        <f t="shared" si="4"/>
        <v>125.99999999981999</v>
      </c>
      <c r="E134">
        <f t="shared" si="5"/>
        <v>1.41052246094</v>
      </c>
      <c r="F134">
        <f t="shared" si="6"/>
        <v>1.3781502189679062</v>
      </c>
      <c r="G134">
        <f t="shared" si="7"/>
        <v>1.047962050299789E-3</v>
      </c>
    </row>
    <row r="135" spans="1:7">
      <c r="A135">
        <v>2.11666666667</v>
      </c>
      <c r="B135">
        <v>1.4779663085900001</v>
      </c>
      <c r="D135">
        <f t="shared" si="4"/>
        <v>127.00000000001998</v>
      </c>
      <c r="E135">
        <f t="shared" si="5"/>
        <v>1.4053344726599999</v>
      </c>
      <c r="F135">
        <f t="shared" si="6"/>
        <v>1.37249184106249</v>
      </c>
      <c r="G135">
        <f t="shared" si="7"/>
        <v>1.0786384502497548E-3</v>
      </c>
    </row>
    <row r="136" spans="1:7">
      <c r="A136">
        <v>2.13333333333</v>
      </c>
      <c r="B136">
        <v>1.47094726563</v>
      </c>
      <c r="D136">
        <f t="shared" si="4"/>
        <v>128.00000000022001</v>
      </c>
      <c r="E136">
        <f t="shared" si="5"/>
        <v>1.39770507813</v>
      </c>
      <c r="F136">
        <f t="shared" si="6"/>
        <v>1.3669348039160276</v>
      </c>
      <c r="G136">
        <f t="shared" si="7"/>
        <v>9.4680977520305372E-4</v>
      </c>
    </row>
    <row r="137" spans="1:7">
      <c r="A137">
        <v>2.15</v>
      </c>
      <c r="B137">
        <v>1.4627075195300001</v>
      </c>
      <c r="D137">
        <f t="shared" ref="D137:D200" si="8">(A148-$A$19)*60</f>
        <v>128.99999999982001</v>
      </c>
      <c r="E137">
        <f t="shared" ref="E137:E200" si="9">B148</f>
        <v>1.3906860351599999</v>
      </c>
      <c r="F137">
        <f t="shared" ref="F137:F200" si="10">$J$10*EXP(-$J$11*D137)+$J$12</f>
        <v>1.3614772925329086</v>
      </c>
      <c r="G137">
        <f t="shared" ref="G137:G200" si="11">(E137-F137)^2</f>
        <v>8.531506458556591E-4</v>
      </c>
    </row>
    <row r="138" spans="1:7">
      <c r="A138">
        <v>2.1666666666699999</v>
      </c>
      <c r="B138">
        <v>1.4572143554699999</v>
      </c>
      <c r="D138">
        <f t="shared" si="8"/>
        <v>130.00000000002001</v>
      </c>
      <c r="E138">
        <f t="shared" si="9"/>
        <v>1.38488769531</v>
      </c>
      <c r="F138">
        <f t="shared" si="10"/>
        <v>1.3561175244141044</v>
      </c>
      <c r="G138">
        <f t="shared" si="11"/>
        <v>8.2772273337903938E-4</v>
      </c>
    </row>
    <row r="139" spans="1:7">
      <c r="A139">
        <v>2.1833333333299998</v>
      </c>
      <c r="B139">
        <v>1.4501953125</v>
      </c>
      <c r="D139">
        <f t="shared" si="8"/>
        <v>131.00000000021998</v>
      </c>
      <c r="E139">
        <f t="shared" si="9"/>
        <v>1.37939453125</v>
      </c>
      <c r="F139">
        <f t="shared" si="10"/>
        <v>1.3508537489946317</v>
      </c>
      <c r="G139">
        <f t="shared" si="11"/>
        <v>8.145762517483443E-4</v>
      </c>
    </row>
    <row r="140" spans="1:7">
      <c r="A140">
        <v>2.2000000000000002</v>
      </c>
      <c r="B140">
        <v>1.4419555664099999</v>
      </c>
      <c r="D140">
        <f t="shared" si="8"/>
        <v>131.99999999982001</v>
      </c>
      <c r="E140">
        <f t="shared" si="9"/>
        <v>1.37451171875</v>
      </c>
      <c r="F140">
        <f t="shared" si="10"/>
        <v>1.3456842470617096</v>
      </c>
      <c r="G140">
        <f t="shared" si="11"/>
        <v>8.3102312393918245E-4</v>
      </c>
    </row>
    <row r="141" spans="1:7">
      <c r="A141">
        <v>2.2166666666700001</v>
      </c>
      <c r="B141">
        <v>1.4358520507800001</v>
      </c>
      <c r="D141">
        <f t="shared" si="8"/>
        <v>133.00000000001998</v>
      </c>
      <c r="E141">
        <f t="shared" si="9"/>
        <v>1.3699340820300001</v>
      </c>
      <c r="F141">
        <f t="shared" si="10"/>
        <v>1.3406073301841976</v>
      </c>
      <c r="G141">
        <f t="shared" si="11"/>
        <v>8.6005837382527848E-4</v>
      </c>
    </row>
    <row r="142" spans="1:7">
      <c r="A142">
        <v>2.2333333333300001</v>
      </c>
      <c r="B142">
        <v>1.42822265625</v>
      </c>
      <c r="D142">
        <f t="shared" si="8"/>
        <v>134.00000000021998</v>
      </c>
      <c r="E142">
        <f t="shared" si="9"/>
        <v>1.3638305664099999</v>
      </c>
      <c r="F142">
        <f t="shared" si="10"/>
        <v>1.3356213401797428</v>
      </c>
      <c r="G142">
        <f t="shared" si="11"/>
        <v>7.9576044450982647E-4</v>
      </c>
    </row>
    <row r="143" spans="1:7">
      <c r="A143">
        <v>2.25</v>
      </c>
      <c r="B143">
        <v>1.4224243164099999</v>
      </c>
      <c r="D143">
        <f t="shared" si="8"/>
        <v>134.99999999981998</v>
      </c>
      <c r="E143">
        <f t="shared" si="9"/>
        <v>1.35864257813</v>
      </c>
      <c r="F143">
        <f t="shared" si="10"/>
        <v>1.3307246485636437</v>
      </c>
      <c r="G143">
        <f t="shared" si="11"/>
        <v>7.7941079127203142E-4</v>
      </c>
    </row>
    <row r="144" spans="1:7">
      <c r="A144">
        <v>2.2666666666699999</v>
      </c>
      <c r="B144">
        <v>1.416015625</v>
      </c>
      <c r="D144">
        <f t="shared" si="8"/>
        <v>136.00000000002001</v>
      </c>
      <c r="E144">
        <f t="shared" si="9"/>
        <v>1.3534545898400001</v>
      </c>
      <c r="F144">
        <f t="shared" si="10"/>
        <v>1.3259156560083989</v>
      </c>
      <c r="G144">
        <f t="shared" si="11"/>
        <v>7.5839287658131024E-4</v>
      </c>
    </row>
    <row r="145" spans="1:7">
      <c r="A145">
        <v>2.2833333333299999</v>
      </c>
      <c r="B145">
        <v>1.41052246094</v>
      </c>
      <c r="D145">
        <f t="shared" si="8"/>
        <v>137.00000000022001</v>
      </c>
      <c r="E145">
        <f t="shared" si="9"/>
        <v>1.34765625</v>
      </c>
      <c r="F145">
        <f t="shared" si="10"/>
        <v>1.3211927918389743</v>
      </c>
      <c r="G145">
        <f t="shared" si="11"/>
        <v>7.0031461784035706E-4</v>
      </c>
    </row>
    <row r="146" spans="1:7">
      <c r="A146">
        <v>2.2999999999999998</v>
      </c>
      <c r="B146">
        <v>1.4053344726599999</v>
      </c>
      <c r="D146">
        <f t="shared" si="8"/>
        <v>137.99999999982001</v>
      </c>
      <c r="E146">
        <f t="shared" si="9"/>
        <v>1.3418579101599999</v>
      </c>
      <c r="F146">
        <f t="shared" si="10"/>
        <v>1.3165545135107524</v>
      </c>
      <c r="G146">
        <f t="shared" si="11"/>
        <v>6.4026188198915081E-4</v>
      </c>
    </row>
    <row r="147" spans="1:7">
      <c r="A147">
        <v>2.3166666666700002</v>
      </c>
      <c r="B147">
        <v>1.39770507813</v>
      </c>
      <c r="D147">
        <f t="shared" si="8"/>
        <v>139.00000000002001</v>
      </c>
      <c r="E147">
        <f t="shared" si="9"/>
        <v>1.337890625</v>
      </c>
      <c r="F147">
        <f t="shared" si="10"/>
        <v>1.3119993060976007</v>
      </c>
      <c r="G147">
        <f t="shared" si="11"/>
        <v>6.7036039450573738E-4</v>
      </c>
    </row>
    <row r="148" spans="1:7">
      <c r="A148">
        <v>2.3333333333300001</v>
      </c>
      <c r="B148">
        <v>1.3906860351599999</v>
      </c>
      <c r="D148">
        <f t="shared" si="8"/>
        <v>140.00000000021998</v>
      </c>
      <c r="E148">
        <f t="shared" si="9"/>
        <v>1.3330078125</v>
      </c>
      <c r="F148">
        <f t="shared" si="10"/>
        <v>1.3075256818137766</v>
      </c>
      <c r="G148">
        <f t="shared" si="11"/>
        <v>6.4933898430976841E-4</v>
      </c>
    </row>
    <row r="149" spans="1:7">
      <c r="A149">
        <v>2.35</v>
      </c>
      <c r="B149">
        <v>1.38488769531</v>
      </c>
      <c r="D149">
        <f t="shared" si="8"/>
        <v>140.99999999981998</v>
      </c>
      <c r="E149">
        <f t="shared" si="9"/>
        <v>1.3278198242199999</v>
      </c>
      <c r="F149">
        <f t="shared" si="10"/>
        <v>1.3031321795194268</v>
      </c>
      <c r="G149">
        <f t="shared" si="11"/>
        <v>6.0947980086173274E-4</v>
      </c>
    </row>
    <row r="150" spans="1:7">
      <c r="A150">
        <v>2.36666666667</v>
      </c>
      <c r="B150">
        <v>1.37939453125</v>
      </c>
      <c r="D150">
        <f t="shared" si="8"/>
        <v>142.00000000001998</v>
      </c>
      <c r="E150">
        <f t="shared" si="9"/>
        <v>1.3223266601599999</v>
      </c>
      <c r="F150">
        <f t="shared" si="10"/>
        <v>1.298817364235672</v>
      </c>
      <c r="G150">
        <f t="shared" si="11"/>
        <v>5.52686994857622E-4</v>
      </c>
    </row>
    <row r="151" spans="1:7">
      <c r="A151">
        <v>2.38333333333</v>
      </c>
      <c r="B151">
        <v>1.37451171875</v>
      </c>
      <c r="D151">
        <f t="shared" si="8"/>
        <v>143.00000000022001</v>
      </c>
      <c r="E151">
        <f t="shared" si="9"/>
        <v>1.3174438476599999</v>
      </c>
      <c r="F151">
        <f t="shared" si="10"/>
        <v>1.2945798266917412</v>
      </c>
      <c r="G151">
        <f t="shared" si="11"/>
        <v>5.2276345483697265E-4</v>
      </c>
    </row>
    <row r="152" spans="1:7">
      <c r="A152">
        <v>2.4</v>
      </c>
      <c r="B152">
        <v>1.3699340820300001</v>
      </c>
      <c r="D152">
        <f t="shared" si="8"/>
        <v>143.99999999982001</v>
      </c>
      <c r="E152">
        <f t="shared" si="9"/>
        <v>1.3119506835900001</v>
      </c>
      <c r="F152">
        <f t="shared" si="10"/>
        <v>1.2904181828565695</v>
      </c>
      <c r="G152">
        <f t="shared" si="11"/>
        <v>4.6364858783518948E-4</v>
      </c>
    </row>
    <row r="153" spans="1:7">
      <c r="A153">
        <v>2.4166666666699999</v>
      </c>
      <c r="B153">
        <v>1.3638305664099999</v>
      </c>
      <c r="D153">
        <f t="shared" si="8"/>
        <v>145.00000000002001</v>
      </c>
      <c r="E153">
        <f t="shared" si="9"/>
        <v>1.3070678710900001</v>
      </c>
      <c r="F153">
        <f t="shared" si="10"/>
        <v>1.2863310734794702</v>
      </c>
      <c r="G153">
        <f t="shared" si="11"/>
        <v>4.3001477514007994E-4</v>
      </c>
    </row>
    <row r="154" spans="1:7">
      <c r="A154">
        <v>2.4333333333299998</v>
      </c>
      <c r="B154">
        <v>1.35864257813</v>
      </c>
      <c r="D154">
        <f t="shared" si="8"/>
        <v>146.00000000021998</v>
      </c>
      <c r="E154">
        <f t="shared" si="9"/>
        <v>1.30187988281</v>
      </c>
      <c r="F154">
        <f t="shared" si="10"/>
        <v>1.2823171636611717</v>
      </c>
      <c r="G154">
        <f t="shared" si="11"/>
        <v>3.8269998049593522E-4</v>
      </c>
    </row>
    <row r="155" spans="1:7">
      <c r="A155">
        <v>2.4500000000000002</v>
      </c>
      <c r="B155">
        <v>1.3534545898400001</v>
      </c>
      <c r="D155">
        <f t="shared" si="8"/>
        <v>146.99999999982001</v>
      </c>
      <c r="E155">
        <f t="shared" si="9"/>
        <v>1.298828125</v>
      </c>
      <c r="F155">
        <f t="shared" si="10"/>
        <v>1.2783751424101306</v>
      </c>
      <c r="G155">
        <f t="shared" si="11"/>
        <v>4.1832449682150015E-4</v>
      </c>
    </row>
    <row r="156" spans="1:7">
      <c r="A156">
        <v>2.4666666666700001</v>
      </c>
      <c r="B156">
        <v>1.34765625</v>
      </c>
      <c r="D156">
        <f t="shared" si="8"/>
        <v>148.00000000001998</v>
      </c>
      <c r="E156">
        <f t="shared" si="9"/>
        <v>1.2948608398400001</v>
      </c>
      <c r="F156">
        <f t="shared" si="10"/>
        <v>1.274503722207448</v>
      </c>
      <c r="G156">
        <f t="shared" si="11"/>
        <v>4.1441223830556372E-4</v>
      </c>
    </row>
    <row r="157" spans="1:7">
      <c r="A157">
        <v>2.4833333333300001</v>
      </c>
      <c r="B157">
        <v>1.3418579101599999</v>
      </c>
      <c r="D157">
        <f t="shared" si="8"/>
        <v>149.00000000021998</v>
      </c>
      <c r="E157">
        <f t="shared" si="9"/>
        <v>1.29150390625</v>
      </c>
      <c r="F157">
        <f t="shared" si="10"/>
        <v>1.2707016386005405</v>
      </c>
      <c r="G157">
        <f t="shared" si="11"/>
        <v>4.3273433935974809E-4</v>
      </c>
    </row>
    <row r="158" spans="1:7">
      <c r="A158">
        <v>2.5</v>
      </c>
      <c r="B158">
        <v>1.337890625</v>
      </c>
      <c r="D158">
        <f t="shared" si="8"/>
        <v>149.99999999981998</v>
      </c>
      <c r="E158">
        <f t="shared" si="9"/>
        <v>1.2863159179699999</v>
      </c>
      <c r="F158">
        <f t="shared" si="10"/>
        <v>1.2669676497828699</v>
      </c>
      <c r="G158">
        <f t="shared" si="11"/>
        <v>3.7435548184110607E-4</v>
      </c>
    </row>
    <row r="159" spans="1:7">
      <c r="A159">
        <v>2.5166666666699999</v>
      </c>
      <c r="B159">
        <v>1.3330078125</v>
      </c>
      <c r="D159">
        <f t="shared" si="8"/>
        <v>151.00000000002001</v>
      </c>
      <c r="E159">
        <f t="shared" si="9"/>
        <v>1.2814331054699999</v>
      </c>
      <c r="F159">
        <f t="shared" si="10"/>
        <v>1.2633005361818199</v>
      </c>
      <c r="G159">
        <f t="shared" si="11"/>
        <v>3.2879006899064737E-4</v>
      </c>
    </row>
    <row r="160" spans="1:7">
      <c r="A160">
        <v>2.5333333333299999</v>
      </c>
      <c r="B160">
        <v>1.3278198242199999</v>
      </c>
      <c r="D160">
        <f t="shared" si="8"/>
        <v>152.00000000022001</v>
      </c>
      <c r="E160">
        <f t="shared" si="9"/>
        <v>1.27807617188</v>
      </c>
      <c r="F160">
        <f t="shared" si="10"/>
        <v>1.25969910007381</v>
      </c>
      <c r="G160">
        <f t="shared" si="11"/>
        <v>3.377167681698623E-4</v>
      </c>
    </row>
    <row r="161" spans="1:7">
      <c r="A161">
        <v>2.5499999999999998</v>
      </c>
      <c r="B161">
        <v>1.3223266601599999</v>
      </c>
      <c r="D161">
        <f t="shared" si="8"/>
        <v>152.99999999982001</v>
      </c>
      <c r="E161">
        <f t="shared" si="9"/>
        <v>1.2734985351599999</v>
      </c>
      <c r="F161">
        <f t="shared" si="10"/>
        <v>1.2561621651862049</v>
      </c>
      <c r="G161">
        <f t="shared" si="11"/>
        <v>3.0054972386829918E-4</v>
      </c>
    </row>
    <row r="162" spans="1:7">
      <c r="A162">
        <v>2.5666666666700002</v>
      </c>
      <c r="B162">
        <v>1.3174438476599999</v>
      </c>
      <c r="D162">
        <f t="shared" si="8"/>
        <v>154.00000000002001</v>
      </c>
      <c r="E162">
        <f t="shared" si="9"/>
        <v>1.27075195313</v>
      </c>
      <c r="F162">
        <f t="shared" si="10"/>
        <v>1.2526885763069386</v>
      </c>
      <c r="G162">
        <f t="shared" si="11"/>
        <v>3.2628558225191037E-4</v>
      </c>
    </row>
    <row r="163" spans="1:7">
      <c r="A163">
        <v>2.5833333333300001</v>
      </c>
      <c r="B163">
        <v>1.3119506835900001</v>
      </c>
      <c r="D163">
        <f t="shared" si="8"/>
        <v>155.00000000021998</v>
      </c>
      <c r="E163">
        <f t="shared" si="9"/>
        <v>1.26586914063</v>
      </c>
      <c r="F163">
        <f t="shared" si="10"/>
        <v>1.2492771989199416</v>
      </c>
      <c r="G163">
        <f t="shared" si="11"/>
        <v>2.7529252970997565E-4</v>
      </c>
    </row>
    <row r="164" spans="1:7">
      <c r="A164">
        <v>2.6</v>
      </c>
      <c r="B164">
        <v>1.3070678710900001</v>
      </c>
      <c r="D164">
        <f t="shared" si="8"/>
        <v>155.99999999981998</v>
      </c>
      <c r="E164">
        <f t="shared" si="9"/>
        <v>1.2612915039099999</v>
      </c>
      <c r="F164">
        <f t="shared" si="10"/>
        <v>1.2459269188280575</v>
      </c>
      <c r="G164">
        <f t="shared" si="11"/>
        <v>2.3607047474024644E-4</v>
      </c>
    </row>
    <row r="165" spans="1:7">
      <c r="A165">
        <v>2.61666666667</v>
      </c>
      <c r="B165">
        <v>1.30187988281</v>
      </c>
      <c r="D165">
        <f t="shared" si="8"/>
        <v>157.00000000001998</v>
      </c>
      <c r="E165">
        <f t="shared" si="9"/>
        <v>1.25915527344</v>
      </c>
      <c r="F165">
        <f t="shared" si="10"/>
        <v>1.2426366417832699</v>
      </c>
      <c r="G165">
        <f t="shared" si="11"/>
        <v>2.7286519181072465E-4</v>
      </c>
    </row>
    <row r="166" spans="1:7">
      <c r="A166">
        <v>2.63333333333</v>
      </c>
      <c r="B166">
        <v>1.298828125</v>
      </c>
      <c r="D166">
        <f t="shared" si="8"/>
        <v>158.00000000022001</v>
      </c>
      <c r="E166">
        <f t="shared" si="9"/>
        <v>1.2551879882800001</v>
      </c>
      <c r="F166">
        <f t="shared" si="10"/>
        <v>1.2394052931413677</v>
      </c>
      <c r="G166">
        <f t="shared" si="11"/>
        <v>2.4909346583901069E-4</v>
      </c>
    </row>
    <row r="167" spans="1:7">
      <c r="A167">
        <v>2.65</v>
      </c>
      <c r="B167">
        <v>1.2948608398400001</v>
      </c>
      <c r="D167">
        <f t="shared" si="8"/>
        <v>158.99999999982001</v>
      </c>
      <c r="E167">
        <f t="shared" si="9"/>
        <v>1.2503051757800001</v>
      </c>
      <c r="F167">
        <f t="shared" si="10"/>
        <v>1.2362318175047624</v>
      </c>
      <c r="G167">
        <f t="shared" si="11"/>
        <v>1.980594131432015E-4</v>
      </c>
    </row>
    <row r="168" spans="1:7">
      <c r="A168">
        <v>2.6666666666699999</v>
      </c>
      <c r="B168">
        <v>1.29150390625</v>
      </c>
      <c r="D168">
        <f t="shared" si="8"/>
        <v>160.00000000002001</v>
      </c>
      <c r="E168">
        <f t="shared" si="9"/>
        <v>1.24694824219</v>
      </c>
      <c r="F168">
        <f t="shared" si="10"/>
        <v>1.2331151783722285</v>
      </c>
      <c r="G168">
        <f t="shared" si="11"/>
        <v>1.9135365458653893E-4</v>
      </c>
    </row>
    <row r="169" spans="1:7">
      <c r="A169">
        <v>2.6833333333299998</v>
      </c>
      <c r="B169">
        <v>1.2863159179699999</v>
      </c>
      <c r="D169">
        <f t="shared" si="8"/>
        <v>161.00000000021998</v>
      </c>
      <c r="E169">
        <f t="shared" si="9"/>
        <v>1.2451171875</v>
      </c>
      <c r="F169">
        <f t="shared" si="10"/>
        <v>1.2300543578117937</v>
      </c>
      <c r="G169">
        <f t="shared" si="11"/>
        <v>2.2688883821590818E-4</v>
      </c>
    </row>
    <row r="170" spans="1:7">
      <c r="A170">
        <v>2.7</v>
      </c>
      <c r="B170">
        <v>1.2814331054699999</v>
      </c>
      <c r="D170">
        <f t="shared" si="8"/>
        <v>161.99999999982001</v>
      </c>
      <c r="E170">
        <f t="shared" si="9"/>
        <v>1.2417602539099999</v>
      </c>
      <c r="F170">
        <f t="shared" si="10"/>
        <v>1.2270483561224055</v>
      </c>
      <c r="G170">
        <f t="shared" si="11"/>
        <v>2.1643993651262523E-4</v>
      </c>
    </row>
    <row r="171" spans="1:7">
      <c r="A171">
        <v>2.7166666666700001</v>
      </c>
      <c r="B171">
        <v>1.27807617188</v>
      </c>
      <c r="D171">
        <f t="shared" si="8"/>
        <v>163.00000000001998</v>
      </c>
      <c r="E171">
        <f t="shared" si="9"/>
        <v>1.23718261719</v>
      </c>
      <c r="F171">
        <f t="shared" si="10"/>
        <v>1.224096191502156</v>
      </c>
      <c r="G171">
        <f t="shared" si="11"/>
        <v>1.7125453728346376E-4</v>
      </c>
    </row>
    <row r="172" spans="1:7">
      <c r="A172">
        <v>2.7333333333300001</v>
      </c>
      <c r="B172">
        <v>1.2734985351599999</v>
      </c>
      <c r="D172">
        <f t="shared" si="8"/>
        <v>164.00000000021998</v>
      </c>
      <c r="E172">
        <f t="shared" si="9"/>
        <v>1.23474121094</v>
      </c>
      <c r="F172">
        <f t="shared" si="10"/>
        <v>1.2211968997384341</v>
      </c>
      <c r="G172">
        <f t="shared" si="11"/>
        <v>1.8344836592486217E-4</v>
      </c>
    </row>
    <row r="173" spans="1:7">
      <c r="A173">
        <v>2.75</v>
      </c>
      <c r="B173">
        <v>1.27075195313</v>
      </c>
      <c r="D173">
        <f t="shared" si="8"/>
        <v>164.99999999981998</v>
      </c>
      <c r="E173">
        <f t="shared" si="9"/>
        <v>1.2301635742199999</v>
      </c>
      <c r="F173">
        <f t="shared" si="10"/>
        <v>1.2183495338874484</v>
      </c>
      <c r="G173">
        <f t="shared" si="11"/>
        <v>1.3957154897915384E-4</v>
      </c>
    </row>
    <row r="174" spans="1:7">
      <c r="A174">
        <v>2.7666666666699999</v>
      </c>
      <c r="B174">
        <v>1.26586914063</v>
      </c>
      <c r="D174">
        <f t="shared" si="8"/>
        <v>166.00000000002001</v>
      </c>
      <c r="E174">
        <f t="shared" si="9"/>
        <v>1.22619628906</v>
      </c>
      <c r="F174">
        <f t="shared" si="10"/>
        <v>1.215553163959959</v>
      </c>
      <c r="G174">
        <f t="shared" si="11"/>
        <v>1.132761118951217E-4</v>
      </c>
    </row>
    <row r="175" spans="1:7">
      <c r="A175">
        <v>2.7833333333299999</v>
      </c>
      <c r="B175">
        <v>1.2612915039099999</v>
      </c>
      <c r="D175">
        <f t="shared" si="8"/>
        <v>167.00000000022001</v>
      </c>
      <c r="E175">
        <f t="shared" si="9"/>
        <v>1.2240600585900001</v>
      </c>
      <c r="F175">
        <f t="shared" si="10"/>
        <v>1.2128068766277835</v>
      </c>
      <c r="G175">
        <f t="shared" si="11"/>
        <v>1.2663410427475672E-4</v>
      </c>
    </row>
    <row r="176" spans="1:7">
      <c r="A176">
        <v>2.8</v>
      </c>
      <c r="B176">
        <v>1.25915527344</v>
      </c>
      <c r="D176">
        <f t="shared" si="8"/>
        <v>167.99999999982001</v>
      </c>
      <c r="E176">
        <f t="shared" si="9"/>
        <v>1.2210083007800001</v>
      </c>
      <c r="F176">
        <f t="shared" si="10"/>
        <v>1.2101097749202294</v>
      </c>
      <c r="G176">
        <f t="shared" si="11"/>
        <v>1.1877786591609049E-4</v>
      </c>
    </row>
    <row r="177" spans="1:7">
      <c r="A177">
        <v>2.8166666666700002</v>
      </c>
      <c r="B177">
        <v>1.2551879882800001</v>
      </c>
      <c r="D177">
        <f t="shared" si="8"/>
        <v>169.00000000002001</v>
      </c>
      <c r="E177">
        <f t="shared" si="9"/>
        <v>1.21887207031</v>
      </c>
      <c r="F177">
        <f t="shared" si="10"/>
        <v>1.2074609779264138</v>
      </c>
      <c r="G177">
        <f t="shared" si="11"/>
        <v>1.3021302938673841E-4</v>
      </c>
    </row>
    <row r="178" spans="1:7">
      <c r="A178">
        <v>2.8333333333300001</v>
      </c>
      <c r="B178">
        <v>1.2503051757800001</v>
      </c>
      <c r="D178">
        <f t="shared" si="8"/>
        <v>170.00000000021998</v>
      </c>
      <c r="E178">
        <f t="shared" si="9"/>
        <v>1.21459960938</v>
      </c>
      <c r="F178">
        <f t="shared" si="10"/>
        <v>1.2048596205172557</v>
      </c>
      <c r="G178">
        <f t="shared" si="11"/>
        <v>9.4867383046382954E-5</v>
      </c>
    </row>
    <row r="179" spans="1:7">
      <c r="A179">
        <v>2.85</v>
      </c>
      <c r="B179">
        <v>1.24694824219</v>
      </c>
      <c r="D179">
        <f t="shared" si="8"/>
        <v>170.99999999981998</v>
      </c>
      <c r="E179">
        <f t="shared" si="9"/>
        <v>1.2130737304699999</v>
      </c>
      <c r="F179">
        <f t="shared" si="10"/>
        <v>1.202304853057931</v>
      </c>
      <c r="G179">
        <f t="shared" si="11"/>
        <v>1.1596872071616753E-4</v>
      </c>
    </row>
    <row r="180" spans="1:7">
      <c r="A180">
        <v>2.86666666667</v>
      </c>
      <c r="B180">
        <v>1.2451171875</v>
      </c>
      <c r="D180">
        <f t="shared" si="8"/>
        <v>172.00000000001998</v>
      </c>
      <c r="E180">
        <f t="shared" si="9"/>
        <v>1.20849609375</v>
      </c>
      <c r="F180">
        <f t="shared" si="10"/>
        <v>1.1997958411258987</v>
      </c>
      <c r="G180">
        <f t="shared" si="11"/>
        <v>7.5694395723182356E-5</v>
      </c>
    </row>
    <row r="181" spans="1:7">
      <c r="A181">
        <v>2.88333333333</v>
      </c>
      <c r="B181">
        <v>1.2417602539099999</v>
      </c>
      <c r="D181">
        <f t="shared" si="8"/>
        <v>173.00000000022001</v>
      </c>
      <c r="E181">
        <f t="shared" si="9"/>
        <v>1.20483398438</v>
      </c>
      <c r="F181">
        <f t="shared" si="10"/>
        <v>1.1973317652475672</v>
      </c>
      <c r="G181">
        <f t="shared" si="11"/>
        <v>5.6283291911040211E-5</v>
      </c>
    </row>
    <row r="182" spans="1:7">
      <c r="A182">
        <v>2.9</v>
      </c>
      <c r="B182">
        <v>1.23718261719</v>
      </c>
      <c r="D182">
        <f t="shared" si="8"/>
        <v>173.99999999982001</v>
      </c>
      <c r="E182">
        <f t="shared" si="9"/>
        <v>1.2033081054699999</v>
      </c>
      <c r="F182">
        <f t="shared" si="10"/>
        <v>1.1949118206259222</v>
      </c>
      <c r="G182">
        <f t="shared" si="11"/>
        <v>7.0497599182889367E-5</v>
      </c>
    </row>
    <row r="183" spans="1:7">
      <c r="A183">
        <v>2.9166666666699999</v>
      </c>
      <c r="B183">
        <v>1.23474121094</v>
      </c>
      <c r="D183">
        <f t="shared" si="8"/>
        <v>175.00000000002001</v>
      </c>
      <c r="E183">
        <f t="shared" si="9"/>
        <v>1.1996459960900001</v>
      </c>
      <c r="F183">
        <f t="shared" si="10"/>
        <v>1.1925352168734344</v>
      </c>
      <c r="G183">
        <f t="shared" si="11"/>
        <v>5.0563181066742224E-5</v>
      </c>
    </row>
    <row r="184" spans="1:7">
      <c r="A184">
        <v>2.9333333333299998</v>
      </c>
      <c r="B184">
        <v>1.2301635742199999</v>
      </c>
      <c r="D184">
        <f t="shared" si="8"/>
        <v>176.00000000021998</v>
      </c>
      <c r="E184">
        <f t="shared" si="9"/>
        <v>1.19812011719</v>
      </c>
      <c r="F184">
        <f t="shared" si="10"/>
        <v>1.1902011777626225</v>
      </c>
      <c r="G184">
        <f t="shared" si="11"/>
        <v>6.2709601654474463E-5</v>
      </c>
    </row>
    <row r="185" spans="1:7">
      <c r="A185">
        <v>2.95</v>
      </c>
      <c r="B185">
        <v>1.22619628906</v>
      </c>
      <c r="D185">
        <f t="shared" si="8"/>
        <v>176.99999999982001</v>
      </c>
      <c r="E185">
        <f t="shared" si="9"/>
        <v>1.19506835938</v>
      </c>
      <c r="F185">
        <f t="shared" si="10"/>
        <v>1.1879089409680545</v>
      </c>
      <c r="G185">
        <f t="shared" si="11"/>
        <v>5.1257271997303519E-5</v>
      </c>
    </row>
    <row r="186" spans="1:7">
      <c r="A186">
        <v>2.9666666666700001</v>
      </c>
      <c r="B186">
        <v>1.2240600585900001</v>
      </c>
      <c r="D186">
        <f t="shared" si="8"/>
        <v>178.00000000001998</v>
      </c>
      <c r="E186">
        <f t="shared" si="9"/>
        <v>1.1929321289099999</v>
      </c>
      <c r="F186">
        <f t="shared" si="10"/>
        <v>1.1856577578133523</v>
      </c>
      <c r="G186">
        <f t="shared" si="11"/>
        <v>5.2916474851742528E-5</v>
      </c>
    </row>
    <row r="187" spans="1:7">
      <c r="A187">
        <v>2.9833333333300001</v>
      </c>
      <c r="B187">
        <v>1.2210083007800001</v>
      </c>
      <c r="D187">
        <f t="shared" si="8"/>
        <v>179.00000000021998</v>
      </c>
      <c r="E187">
        <f t="shared" si="9"/>
        <v>1.1886596679699999</v>
      </c>
      <c r="F187">
        <f t="shared" si="10"/>
        <v>1.1834468930349151</v>
      </c>
      <c r="G187">
        <f t="shared" si="11"/>
        <v>2.7173022523847956E-5</v>
      </c>
    </row>
    <row r="188" spans="1:7">
      <c r="A188">
        <v>3</v>
      </c>
      <c r="B188">
        <v>1.21887207031</v>
      </c>
      <c r="D188">
        <f t="shared" si="8"/>
        <v>179.99999999981998</v>
      </c>
      <c r="E188">
        <f t="shared" si="9"/>
        <v>1.18774414063</v>
      </c>
      <c r="F188">
        <f t="shared" si="10"/>
        <v>1.18127562453754</v>
      </c>
      <c r="G188">
        <f t="shared" si="11"/>
        <v>4.1841700438414234E-5</v>
      </c>
    </row>
    <row r="189" spans="1:7">
      <c r="A189">
        <v>3.0166666666699999</v>
      </c>
      <c r="B189">
        <v>1.21459960938</v>
      </c>
      <c r="D189">
        <f t="shared" si="8"/>
        <v>181.00000000002001</v>
      </c>
      <c r="E189">
        <f t="shared" si="9"/>
        <v>1.18469238281</v>
      </c>
      <c r="F189">
        <f t="shared" si="10"/>
        <v>1.1791432431547741</v>
      </c>
      <c r="G189">
        <f t="shared" si="11"/>
        <v>3.079295091320011E-5</v>
      </c>
    </row>
    <row r="190" spans="1:7">
      <c r="A190">
        <v>3.0333333333299999</v>
      </c>
      <c r="B190">
        <v>1.2130737304699999</v>
      </c>
      <c r="D190">
        <f t="shared" si="8"/>
        <v>182.00000000022001</v>
      </c>
      <c r="E190">
        <f t="shared" si="9"/>
        <v>1.18347167969</v>
      </c>
      <c r="F190">
        <f t="shared" si="10"/>
        <v>1.1770490524251109</v>
      </c>
      <c r="G190">
        <f t="shared" si="11"/>
        <v>4.1250140983696444E-5</v>
      </c>
    </row>
    <row r="191" spans="1:7">
      <c r="A191">
        <v>3.05</v>
      </c>
      <c r="B191">
        <v>1.20849609375</v>
      </c>
      <c r="D191">
        <f t="shared" si="8"/>
        <v>182.99999999982001</v>
      </c>
      <c r="E191">
        <f t="shared" si="9"/>
        <v>1.1795043945300001</v>
      </c>
      <c r="F191">
        <f t="shared" si="10"/>
        <v>1.1749923683605037</v>
      </c>
      <c r="G191">
        <f t="shared" si="11"/>
        <v>2.0358380154220529E-5</v>
      </c>
    </row>
    <row r="192" spans="1:7">
      <c r="A192">
        <v>3.0666666666700002</v>
      </c>
      <c r="B192">
        <v>1.20483398438</v>
      </c>
      <c r="D192">
        <f t="shared" si="8"/>
        <v>184.00000000002001</v>
      </c>
      <c r="E192">
        <f t="shared" si="9"/>
        <v>1.17736816406</v>
      </c>
      <c r="F192">
        <f t="shared" si="10"/>
        <v>1.1729725192193674</v>
      </c>
      <c r="G192">
        <f t="shared" si="11"/>
        <v>1.9321693564979954E-5</v>
      </c>
    </row>
    <row r="193" spans="1:7">
      <c r="A193">
        <v>3.0833333333300001</v>
      </c>
      <c r="B193">
        <v>1.2033081054699999</v>
      </c>
      <c r="D193">
        <f t="shared" si="8"/>
        <v>185.00000000021998</v>
      </c>
      <c r="E193">
        <f t="shared" si="9"/>
        <v>1.17492675781</v>
      </c>
      <c r="F193">
        <f t="shared" si="10"/>
        <v>1.1709888452945842</v>
      </c>
      <c r="G193">
        <f t="shared" si="11"/>
        <v>1.5507154979068027E-5</v>
      </c>
    </row>
    <row r="194" spans="1:7">
      <c r="A194">
        <v>3.1</v>
      </c>
      <c r="B194">
        <v>1.1996459960900001</v>
      </c>
      <c r="D194">
        <f t="shared" si="8"/>
        <v>185.99999999981998</v>
      </c>
      <c r="E194">
        <f t="shared" si="9"/>
        <v>1.1721801757800001</v>
      </c>
      <c r="F194">
        <f t="shared" si="10"/>
        <v>1.1690406986942339</v>
      </c>
      <c r="G194">
        <f t="shared" si="11"/>
        <v>9.8563163720512138E-6</v>
      </c>
    </row>
    <row r="195" spans="1:7">
      <c r="A195">
        <v>3.11666666667</v>
      </c>
      <c r="B195">
        <v>1.19812011719</v>
      </c>
      <c r="D195">
        <f t="shared" si="8"/>
        <v>187.00000000001998</v>
      </c>
      <c r="E195">
        <f t="shared" si="9"/>
        <v>1.1679077148400001</v>
      </c>
      <c r="F195">
        <f t="shared" si="10"/>
        <v>1.1671274431265748</v>
      </c>
      <c r="G195">
        <f t="shared" si="11"/>
        <v>6.0882394677168136E-7</v>
      </c>
    </row>
    <row r="196" spans="1:7">
      <c r="A196">
        <v>3.13333333333</v>
      </c>
      <c r="B196">
        <v>1.19506835938</v>
      </c>
      <c r="D196">
        <f t="shared" si="8"/>
        <v>188.00000000022001</v>
      </c>
      <c r="E196">
        <f t="shared" si="9"/>
        <v>1.1672973632800001</v>
      </c>
      <c r="F196">
        <f t="shared" si="10"/>
        <v>1.1652484536992374</v>
      </c>
      <c r="G196">
        <f t="shared" si="11"/>
        <v>4.1980304701414241E-6</v>
      </c>
    </row>
    <row r="197" spans="1:7">
      <c r="A197">
        <v>3.15</v>
      </c>
      <c r="B197">
        <v>1.1929321289099999</v>
      </c>
      <c r="D197">
        <f t="shared" si="8"/>
        <v>188.99999999982001</v>
      </c>
      <c r="E197">
        <f t="shared" si="9"/>
        <v>1.16455078125</v>
      </c>
      <c r="F197">
        <f t="shared" si="10"/>
        <v>1.163403116711526</v>
      </c>
      <c r="G197">
        <f t="shared" si="11"/>
        <v>1.3171338928708216E-6</v>
      </c>
    </row>
    <row r="198" spans="1:7">
      <c r="A198">
        <v>3.1666666666699999</v>
      </c>
      <c r="B198">
        <v>1.1886596679699999</v>
      </c>
      <c r="D198">
        <f t="shared" si="8"/>
        <v>190.00000000002001</v>
      </c>
      <c r="E198">
        <f t="shared" si="9"/>
        <v>1.16271972656</v>
      </c>
      <c r="F198">
        <f t="shared" si="10"/>
        <v>1.1615908294507462</v>
      </c>
      <c r="G198">
        <f t="shared" si="11"/>
        <v>1.274408683281564E-6</v>
      </c>
    </row>
    <row r="199" spans="1:7">
      <c r="A199">
        <v>3.1833333333299998</v>
      </c>
      <c r="B199">
        <v>1.18774414063</v>
      </c>
      <c r="D199">
        <f t="shared" si="8"/>
        <v>191.00000000021998</v>
      </c>
      <c r="E199">
        <f t="shared" si="9"/>
        <v>1.1618041992199999</v>
      </c>
      <c r="F199">
        <f t="shared" si="10"/>
        <v>1.159811000001997</v>
      </c>
      <c r="G199">
        <f t="shared" si="11"/>
        <v>3.9728431226473507E-6</v>
      </c>
    </row>
    <row r="200" spans="1:7">
      <c r="A200">
        <v>3.2</v>
      </c>
      <c r="B200">
        <v>1.18469238281</v>
      </c>
      <c r="D200">
        <f t="shared" si="8"/>
        <v>191.99999999982001</v>
      </c>
      <c r="E200">
        <f t="shared" si="9"/>
        <v>1.1581420898400001</v>
      </c>
      <c r="F200">
        <f t="shared" si="10"/>
        <v>1.1580630470514315</v>
      </c>
      <c r="G200">
        <f t="shared" si="11"/>
        <v>6.2477624247049007E-9</v>
      </c>
    </row>
    <row r="201" spans="1:7">
      <c r="A201">
        <v>3.2166666666700001</v>
      </c>
      <c r="B201">
        <v>1.18347167969</v>
      </c>
      <c r="D201">
        <f t="shared" ref="D201:D264" si="12">(A212-$A$19)*60</f>
        <v>193.00000000001998</v>
      </c>
      <c r="E201">
        <f t="shared" ref="E201:E264" si="13">B212</f>
        <v>1.15661621094</v>
      </c>
      <c r="F201">
        <f t="shared" ref="F201:F264" si="14">$J$10*EXP(-$J$11*D201)+$J$12</f>
        <v>1.1563463996933356</v>
      </c>
      <c r="G201">
        <f t="shared" ref="G201:G264" si="15">(E201-F201)^2</f>
        <v>7.2798108826578434E-8</v>
      </c>
    </row>
    <row r="202" spans="1:7">
      <c r="A202">
        <v>3.2333333333300001</v>
      </c>
      <c r="B202">
        <v>1.1795043945300001</v>
      </c>
      <c r="D202">
        <f t="shared" si="12"/>
        <v>194.00000000021998</v>
      </c>
      <c r="E202">
        <f t="shared" si="13"/>
        <v>1.15356445313</v>
      </c>
      <c r="F202">
        <f t="shared" si="14"/>
        <v>1.1546604972499543</v>
      </c>
      <c r="G202">
        <f t="shared" si="15"/>
        <v>1.201312712886489E-6</v>
      </c>
    </row>
    <row r="203" spans="1:7">
      <c r="A203">
        <v>3.25</v>
      </c>
      <c r="B203">
        <v>1.17736816406</v>
      </c>
      <c r="D203">
        <f t="shared" si="12"/>
        <v>194.99999999981998</v>
      </c>
      <c r="E203">
        <f t="shared" si="13"/>
        <v>1.1514282226599999</v>
      </c>
      <c r="F203">
        <f t="shared" si="14"/>
        <v>1.1530047890851387</v>
      </c>
      <c r="G203">
        <f t="shared" si="15"/>
        <v>2.4855616928749811E-6</v>
      </c>
    </row>
    <row r="204" spans="1:7">
      <c r="A204">
        <v>3.2666666666699999</v>
      </c>
      <c r="B204">
        <v>1.17492675781</v>
      </c>
      <c r="D204">
        <f t="shared" si="12"/>
        <v>196.00000000002001</v>
      </c>
      <c r="E204">
        <f t="shared" si="13"/>
        <v>1.1502075195300001</v>
      </c>
      <c r="F204">
        <f t="shared" si="14"/>
        <v>1.1513787344216024</v>
      </c>
      <c r="G204">
        <f t="shared" si="15"/>
        <v>1.3717443223110423E-6</v>
      </c>
    </row>
    <row r="205" spans="1:7">
      <c r="A205">
        <v>3.2833333333299999</v>
      </c>
      <c r="B205">
        <v>1.1721801757800001</v>
      </c>
      <c r="D205">
        <f t="shared" si="12"/>
        <v>197.00000000022001</v>
      </c>
      <c r="E205">
        <f t="shared" si="13"/>
        <v>1.1471557617199999</v>
      </c>
      <c r="F205">
        <f t="shared" si="14"/>
        <v>1.149781802170259</v>
      </c>
      <c r="G205">
        <f t="shared" si="15"/>
        <v>6.8960884463973285E-6</v>
      </c>
    </row>
    <row r="206" spans="1:7">
      <c r="A206">
        <v>3.3</v>
      </c>
      <c r="B206">
        <v>1.1679077148400001</v>
      </c>
      <c r="D206">
        <f t="shared" si="12"/>
        <v>197.99999999982001</v>
      </c>
      <c r="E206">
        <f t="shared" si="13"/>
        <v>1.1465454101599999</v>
      </c>
      <c r="F206">
        <f t="shared" si="14"/>
        <v>1.1482134707537011</v>
      </c>
      <c r="G206">
        <f t="shared" si="15"/>
        <v>2.7824261442587014E-6</v>
      </c>
    </row>
    <row r="207" spans="1:7">
      <c r="A207">
        <v>3.3166666666700002</v>
      </c>
      <c r="B207">
        <v>1.1672973632800001</v>
      </c>
      <c r="D207">
        <f t="shared" si="12"/>
        <v>199.00000000002001</v>
      </c>
      <c r="E207">
        <f t="shared" si="13"/>
        <v>1.142578125</v>
      </c>
      <c r="F207">
        <f t="shared" si="14"/>
        <v>1.146673227933102</v>
      </c>
      <c r="G207">
        <f t="shared" si="15"/>
        <v>1.6769868032700618E-5</v>
      </c>
    </row>
    <row r="208" spans="1:7">
      <c r="A208">
        <v>3.3333333333300001</v>
      </c>
      <c r="B208">
        <v>1.16455078125</v>
      </c>
      <c r="D208">
        <f t="shared" si="12"/>
        <v>200.00000000021998</v>
      </c>
      <c r="E208">
        <f t="shared" si="13"/>
        <v>1.1410522460900001</v>
      </c>
      <c r="F208">
        <f t="shared" si="14"/>
        <v>1.1451605706465591</v>
      </c>
      <c r="G208">
        <f t="shared" si="15"/>
        <v>1.6878330662025393E-5</v>
      </c>
    </row>
    <row r="209" spans="1:7">
      <c r="A209">
        <v>3.35</v>
      </c>
      <c r="B209">
        <v>1.16271972656</v>
      </c>
      <c r="D209">
        <f t="shared" si="12"/>
        <v>200.99999999981998</v>
      </c>
      <c r="E209">
        <f t="shared" si="13"/>
        <v>1.1410522460900001</v>
      </c>
      <c r="F209">
        <f t="shared" si="14"/>
        <v>1.1436750048418891</v>
      </c>
      <c r="G209">
        <f t="shared" si="15"/>
        <v>6.8788634706103365E-6</v>
      </c>
    </row>
    <row r="210" spans="1:7">
      <c r="A210">
        <v>3.36666666667</v>
      </c>
      <c r="B210">
        <v>1.1618041992199999</v>
      </c>
      <c r="D210">
        <f t="shared" si="12"/>
        <v>202.00000000001998</v>
      </c>
      <c r="E210">
        <f t="shared" si="13"/>
        <v>1.1380004882800001</v>
      </c>
      <c r="F210">
        <f t="shared" si="14"/>
        <v>1.142216045312664</v>
      </c>
      <c r="G210">
        <f t="shared" si="15"/>
        <v>1.7770921095641665E-5</v>
      </c>
    </row>
    <row r="211" spans="1:7">
      <c r="A211">
        <v>3.38333333333</v>
      </c>
      <c r="B211">
        <v>1.1581420898400001</v>
      </c>
      <c r="D211">
        <f t="shared" si="12"/>
        <v>203.00000000022001</v>
      </c>
      <c r="E211">
        <f t="shared" si="13"/>
        <v>1.13586425781</v>
      </c>
      <c r="F211">
        <f t="shared" si="14"/>
        <v>1.1407832155450854</v>
      </c>
      <c r="G211">
        <f t="shared" si="15"/>
        <v>2.4196145199556866E-5</v>
      </c>
    </row>
    <row r="212" spans="1:7">
      <c r="A212">
        <v>3.4</v>
      </c>
      <c r="B212">
        <v>1.15661621094</v>
      </c>
      <c r="D212">
        <f t="shared" si="12"/>
        <v>203.99999999982001</v>
      </c>
      <c r="E212">
        <f t="shared" si="13"/>
        <v>1.1328125</v>
      </c>
      <c r="F212">
        <f t="shared" si="14"/>
        <v>1.1393760475596042</v>
      </c>
      <c r="G212">
        <f t="shared" si="15"/>
        <v>4.3080156567186239E-5</v>
      </c>
    </row>
    <row r="213" spans="1:7">
      <c r="A213">
        <v>3.4166666666699999</v>
      </c>
      <c r="B213">
        <v>1.15356445313</v>
      </c>
      <c r="D213">
        <f t="shared" si="12"/>
        <v>205.00000000002001</v>
      </c>
      <c r="E213">
        <f t="shared" si="13"/>
        <v>1.13159179688</v>
      </c>
      <c r="F213">
        <f t="shared" si="14"/>
        <v>1.1379940817556093</v>
      </c>
      <c r="G213">
        <f t="shared" si="15"/>
        <v>4.0989251628456139E-5</v>
      </c>
    </row>
    <row r="214" spans="1:7">
      <c r="A214">
        <v>3.4333333333299998</v>
      </c>
      <c r="B214">
        <v>1.1514282226599999</v>
      </c>
      <c r="D214">
        <f t="shared" si="12"/>
        <v>206.00000000021998</v>
      </c>
      <c r="E214">
        <f t="shared" si="13"/>
        <v>1.1306762695300001</v>
      </c>
      <c r="F214">
        <f t="shared" si="14"/>
        <v>1.1366368667663826</v>
      </c>
      <c r="G214">
        <f t="shared" si="15"/>
        <v>3.552871941437113E-5</v>
      </c>
    </row>
    <row r="215" spans="1:7">
      <c r="A215">
        <v>3.45</v>
      </c>
      <c r="B215">
        <v>1.1502075195300001</v>
      </c>
      <c r="D215">
        <f t="shared" si="12"/>
        <v>206.99999999982001</v>
      </c>
      <c r="E215">
        <f t="shared" si="13"/>
        <v>1.1276245117199999</v>
      </c>
      <c r="F215">
        <f t="shared" si="14"/>
        <v>1.1353039593090766</v>
      </c>
      <c r="G215">
        <f t="shared" si="15"/>
        <v>5.8973915273375664E-5</v>
      </c>
    </row>
    <row r="216" spans="1:7">
      <c r="A216">
        <v>3.4666666666700001</v>
      </c>
      <c r="B216">
        <v>1.1471557617199999</v>
      </c>
      <c r="D216">
        <f t="shared" si="12"/>
        <v>208.00000000001998</v>
      </c>
      <c r="E216">
        <f t="shared" si="13"/>
        <v>1.1276245117199999</v>
      </c>
      <c r="F216">
        <f t="shared" si="14"/>
        <v>1.1339949240376008</v>
      </c>
      <c r="G216">
        <f t="shared" si="15"/>
        <v>4.0582153096241751E-5</v>
      </c>
    </row>
    <row r="217" spans="1:7">
      <c r="A217">
        <v>3.4833333333300001</v>
      </c>
      <c r="B217">
        <v>1.1465454101599999</v>
      </c>
      <c r="D217">
        <f t="shared" si="12"/>
        <v>209.00000000021998</v>
      </c>
      <c r="E217">
        <f t="shared" si="13"/>
        <v>1.12548828125</v>
      </c>
      <c r="F217">
        <f t="shared" si="14"/>
        <v>1.1327093334052294</v>
      </c>
      <c r="G217">
        <f t="shared" si="15"/>
        <v>5.2143594228543025E-5</v>
      </c>
    </row>
    <row r="218" spans="1:7">
      <c r="A218">
        <v>3.5</v>
      </c>
      <c r="B218">
        <v>1.142578125</v>
      </c>
      <c r="D218">
        <f t="shared" si="12"/>
        <v>209.99999999981998</v>
      </c>
      <c r="E218">
        <f t="shared" si="13"/>
        <v>1.12426757813</v>
      </c>
      <c r="F218">
        <f t="shared" si="14"/>
        <v>1.1314467675224971</v>
      </c>
      <c r="G218">
        <f t="shared" si="15"/>
        <v>5.154076033334238E-5</v>
      </c>
    </row>
    <row r="219" spans="1:7">
      <c r="A219">
        <v>3.5166666666699999</v>
      </c>
      <c r="B219">
        <v>1.1410522460900001</v>
      </c>
      <c r="D219">
        <f t="shared" si="12"/>
        <v>211.00000000002001</v>
      </c>
      <c r="E219">
        <f t="shared" si="13"/>
        <v>1.12121582031</v>
      </c>
      <c r="F219">
        <f t="shared" si="14"/>
        <v>1.1302068140178487</v>
      </c>
      <c r="G219">
        <f t="shared" si="15"/>
        <v>8.08379678545754E-5</v>
      </c>
    </row>
    <row r="220" spans="1:7">
      <c r="A220">
        <v>3.5333333333299999</v>
      </c>
      <c r="B220">
        <v>1.1410522460900001</v>
      </c>
      <c r="D220">
        <f t="shared" si="12"/>
        <v>212.00000000022001</v>
      </c>
      <c r="E220">
        <f t="shared" si="13"/>
        <v>1.12060546875</v>
      </c>
      <c r="F220">
        <f t="shared" si="14"/>
        <v>1.1289890679074974</v>
      </c>
      <c r="G220">
        <f t="shared" si="15"/>
        <v>7.0284734833591511E-5</v>
      </c>
    </row>
    <row r="221" spans="1:7">
      <c r="A221">
        <v>3.55</v>
      </c>
      <c r="B221">
        <v>1.1380004882800001</v>
      </c>
      <c r="D221">
        <f t="shared" si="12"/>
        <v>212.99999999982001</v>
      </c>
      <c r="E221">
        <f t="shared" si="13"/>
        <v>1.1184692382800001</v>
      </c>
      <c r="F221">
        <f t="shared" si="14"/>
        <v>1.1277931314608207</v>
      </c>
      <c r="G221">
        <f t="shared" si="15"/>
        <v>8.6934984047353035E-5</v>
      </c>
    </row>
    <row r="222" spans="1:7">
      <c r="A222">
        <v>3.5666666666700002</v>
      </c>
      <c r="B222">
        <v>1.13586425781</v>
      </c>
      <c r="D222">
        <f t="shared" si="12"/>
        <v>214.00000000002001</v>
      </c>
      <c r="E222">
        <f t="shared" si="13"/>
        <v>1.1160278320300001</v>
      </c>
      <c r="F222">
        <f t="shared" si="14"/>
        <v>1.1266186140683623</v>
      </c>
      <c r="G222">
        <f t="shared" si="15"/>
        <v>1.1216466418409471E-4</v>
      </c>
    </row>
    <row r="223" spans="1:7">
      <c r="A223">
        <v>3.5833333333300001</v>
      </c>
      <c r="B223">
        <v>1.1328125</v>
      </c>
      <c r="D223">
        <f t="shared" si="12"/>
        <v>215.00000000021998</v>
      </c>
      <c r="E223">
        <f t="shared" si="13"/>
        <v>1.11511230469</v>
      </c>
      <c r="F223">
        <f t="shared" si="14"/>
        <v>1.1254651321185598</v>
      </c>
      <c r="G223">
        <f t="shared" si="15"/>
        <v>1.0718103576554029E-4</v>
      </c>
    </row>
    <row r="224" spans="1:7">
      <c r="A224">
        <v>3.6</v>
      </c>
      <c r="B224">
        <v>1.13159179688</v>
      </c>
      <c r="D224">
        <f t="shared" si="12"/>
        <v>215.99999999981998</v>
      </c>
      <c r="E224">
        <f t="shared" si="13"/>
        <v>1.11511230469</v>
      </c>
      <c r="F224">
        <f t="shared" si="14"/>
        <v>1.1243323088702437</v>
      </c>
      <c r="G224">
        <f t="shared" si="15"/>
        <v>8.5008477083711536E-5</v>
      </c>
    </row>
    <row r="225" spans="1:7">
      <c r="A225">
        <v>3.61666666667</v>
      </c>
      <c r="B225">
        <v>1.1306762695300001</v>
      </c>
      <c r="D225">
        <f t="shared" si="12"/>
        <v>217.00000000001998</v>
      </c>
      <c r="E225">
        <f t="shared" si="13"/>
        <v>1.11145019531</v>
      </c>
      <c r="F225">
        <f t="shared" si="14"/>
        <v>1.1232197743276049</v>
      </c>
      <c r="G225">
        <f t="shared" si="15"/>
        <v>1.3852299025164533E-4</v>
      </c>
    </row>
    <row r="226" spans="1:7">
      <c r="A226">
        <v>3.63333333333</v>
      </c>
      <c r="B226">
        <v>1.1276245117199999</v>
      </c>
      <c r="D226">
        <f t="shared" si="12"/>
        <v>218.00000000022001</v>
      </c>
      <c r="E226">
        <f t="shared" si="13"/>
        <v>1.1099243164099999</v>
      </c>
      <c r="F226">
        <f t="shared" si="14"/>
        <v>1.1221271651234284</v>
      </c>
      <c r="G226">
        <f t="shared" si="15"/>
        <v>1.4890951672282289E-4</v>
      </c>
    </row>
    <row r="227" spans="1:7">
      <c r="A227">
        <v>3.65</v>
      </c>
      <c r="B227">
        <v>1.1276245117199999</v>
      </c>
      <c r="D227">
        <f t="shared" si="12"/>
        <v>218.99999999982001</v>
      </c>
      <c r="E227">
        <f t="shared" si="13"/>
        <v>1.1099243164099999</v>
      </c>
      <c r="F227">
        <f t="shared" si="14"/>
        <v>1.1210541243983201</v>
      </c>
      <c r="G227">
        <f t="shared" si="15"/>
        <v>1.2387262585687603E-4</v>
      </c>
    </row>
    <row r="228" spans="1:7">
      <c r="A228">
        <v>3.6666666666699999</v>
      </c>
      <c r="B228">
        <v>1.12548828125</v>
      </c>
      <c r="D228">
        <f t="shared" si="12"/>
        <v>220.00000000002001</v>
      </c>
      <c r="E228">
        <f t="shared" si="13"/>
        <v>1.1074829101599999</v>
      </c>
      <c r="F228">
        <f t="shared" si="14"/>
        <v>1.1200003016822735</v>
      </c>
      <c r="G228">
        <f t="shared" si="15"/>
        <v>1.5668509052188705E-4</v>
      </c>
    </row>
    <row r="229" spans="1:7">
      <c r="A229">
        <v>3.6833333333299998</v>
      </c>
      <c r="B229">
        <v>1.12426757813</v>
      </c>
      <c r="D229">
        <f t="shared" si="12"/>
        <v>221.00000000021998</v>
      </c>
      <c r="E229">
        <f t="shared" si="13"/>
        <v>1.1056518554699999</v>
      </c>
      <c r="F229">
        <f t="shared" si="14"/>
        <v>1.1189653527840651</v>
      </c>
      <c r="G229">
        <f t="shared" si="15"/>
        <v>1.772492107316205E-4</v>
      </c>
    </row>
    <row r="230" spans="1:7">
      <c r="A230">
        <v>3.7</v>
      </c>
      <c r="B230">
        <v>1.12121582031</v>
      </c>
      <c r="D230">
        <f t="shared" si="12"/>
        <v>221.99999999982001</v>
      </c>
      <c r="E230">
        <f t="shared" si="13"/>
        <v>1.1050415039099999</v>
      </c>
      <c r="F230">
        <f t="shared" si="14"/>
        <v>1.1179489396768549</v>
      </c>
      <c r="G230">
        <f t="shared" si="15"/>
        <v>1.6660189807548892E-4</v>
      </c>
    </row>
    <row r="231" spans="1:7">
      <c r="A231">
        <v>3.7166666666700001</v>
      </c>
      <c r="B231">
        <v>1.12060546875</v>
      </c>
      <c r="D231">
        <f t="shared" si="12"/>
        <v>223.00000000001998</v>
      </c>
      <c r="E231">
        <f t="shared" si="13"/>
        <v>1.10473632813</v>
      </c>
      <c r="F231">
        <f t="shared" si="14"/>
        <v>1.1169507303860029</v>
      </c>
      <c r="G231">
        <f t="shared" si="15"/>
        <v>1.491916224714487E-4</v>
      </c>
    </row>
    <row r="232" spans="1:7">
      <c r="A232">
        <v>3.7333333333300001</v>
      </c>
      <c r="B232">
        <v>1.1184692382800001</v>
      </c>
      <c r="D232">
        <f t="shared" si="12"/>
        <v>224.00000000021998</v>
      </c>
      <c r="E232">
        <f t="shared" si="13"/>
        <v>1.10107421875</v>
      </c>
      <c r="F232">
        <f t="shared" si="14"/>
        <v>1.1159703988843019</v>
      </c>
      <c r="G232">
        <f t="shared" si="15"/>
        <v>2.2189618259357174E-4</v>
      </c>
    </row>
    <row r="233" spans="1:7">
      <c r="A233">
        <v>3.75</v>
      </c>
      <c r="B233">
        <v>1.1160278320300001</v>
      </c>
      <c r="D233">
        <f t="shared" si="12"/>
        <v>224.99999999981998</v>
      </c>
      <c r="E233">
        <f t="shared" si="13"/>
        <v>1.10046386719</v>
      </c>
      <c r="F233">
        <f t="shared" si="14"/>
        <v>1.1150076249836145</v>
      </c>
      <c r="G233">
        <f t="shared" si="15"/>
        <v>2.1152089075932246E-4</v>
      </c>
    </row>
    <row r="234" spans="1:7">
      <c r="A234">
        <v>3.7666666666699999</v>
      </c>
      <c r="B234">
        <v>1.11511230469</v>
      </c>
      <c r="D234">
        <f t="shared" si="12"/>
        <v>226.00000000002001</v>
      </c>
      <c r="E234">
        <f t="shared" si="13"/>
        <v>1.0995483398400001</v>
      </c>
      <c r="F234">
        <f t="shared" si="14"/>
        <v>1.1140620942286112</v>
      </c>
      <c r="G234">
        <f t="shared" si="15"/>
        <v>2.1064906645292892E-4</v>
      </c>
    </row>
    <row r="235" spans="1:7">
      <c r="A235">
        <v>3.7833333333299999</v>
      </c>
      <c r="B235">
        <v>1.11511230469</v>
      </c>
      <c r="D235">
        <f t="shared" si="12"/>
        <v>227.00000000022001</v>
      </c>
      <c r="E235">
        <f t="shared" si="13"/>
        <v>1.0983276367199999</v>
      </c>
      <c r="F235">
        <f t="shared" si="14"/>
        <v>1.1131334977975302</v>
      </c>
      <c r="G235">
        <f t="shared" si="15"/>
        <v>2.1921352224712809E-4</v>
      </c>
    </row>
    <row r="236" spans="1:7">
      <c r="A236">
        <v>3.8</v>
      </c>
      <c r="B236">
        <v>1.11145019531</v>
      </c>
      <c r="D236">
        <f t="shared" si="12"/>
        <v>227.99999999982001</v>
      </c>
      <c r="E236">
        <f t="shared" si="13"/>
        <v>1.0977172851599999</v>
      </c>
      <c r="F236">
        <f t="shared" si="14"/>
        <v>1.112221532399535</v>
      </c>
      <c r="G236">
        <f t="shared" si="15"/>
        <v>2.1037318798556272E-4</v>
      </c>
    </row>
    <row r="237" spans="1:7">
      <c r="A237">
        <v>3.8166666666700002</v>
      </c>
      <c r="B237">
        <v>1.1099243164099999</v>
      </c>
      <c r="D237">
        <f t="shared" si="12"/>
        <v>229.00000000002001</v>
      </c>
      <c r="E237">
        <f t="shared" si="13"/>
        <v>1.0958862304699999</v>
      </c>
      <c r="F237">
        <f t="shared" si="14"/>
        <v>1.1113259001740585</v>
      </c>
      <c r="G237">
        <f t="shared" si="15"/>
        <v>2.3838340057042603E-4</v>
      </c>
    </row>
    <row r="238" spans="1:7">
      <c r="A238">
        <v>3.8333333333300001</v>
      </c>
      <c r="B238">
        <v>1.1099243164099999</v>
      </c>
      <c r="D238">
        <f t="shared" si="12"/>
        <v>230.00000000021998</v>
      </c>
      <c r="E238">
        <f t="shared" si="13"/>
        <v>1.09436035156</v>
      </c>
      <c r="F238">
        <f t="shared" si="14"/>
        <v>1.1104463085968013</v>
      </c>
      <c r="G238">
        <f t="shared" si="15"/>
        <v>2.5875801378981623E-4</v>
      </c>
    </row>
    <row r="239" spans="1:7">
      <c r="A239">
        <v>3.85</v>
      </c>
      <c r="B239">
        <v>1.1074829101599999</v>
      </c>
      <c r="D239">
        <f t="shared" si="12"/>
        <v>230.99999999981998</v>
      </c>
      <c r="E239">
        <f t="shared" si="13"/>
        <v>1.09436035156</v>
      </c>
      <c r="F239">
        <f t="shared" si="14"/>
        <v>1.1095824703825052</v>
      </c>
      <c r="G239">
        <f t="shared" si="15"/>
        <v>2.3171290144646822E-4</v>
      </c>
    </row>
    <row r="240" spans="1:7">
      <c r="A240">
        <v>3.86666666667</v>
      </c>
      <c r="B240">
        <v>1.1056518554699999</v>
      </c>
      <c r="D240">
        <f t="shared" si="12"/>
        <v>232.00000000001998</v>
      </c>
      <c r="E240">
        <f t="shared" si="13"/>
        <v>1.09069824219</v>
      </c>
      <c r="F240">
        <f t="shared" si="14"/>
        <v>1.1087341033896099</v>
      </c>
      <c r="G240">
        <f t="shared" si="15"/>
        <v>3.252922892115928E-4</v>
      </c>
    </row>
    <row r="241" spans="1:7">
      <c r="A241">
        <v>3.88333333333</v>
      </c>
      <c r="B241">
        <v>1.1050415039099999</v>
      </c>
      <c r="D241">
        <f t="shared" si="12"/>
        <v>233.00000000021998</v>
      </c>
      <c r="E241">
        <f t="shared" si="13"/>
        <v>1.0891723632800001</v>
      </c>
      <c r="F241">
        <f t="shared" si="14"/>
        <v>1.1079009305312117</v>
      </c>
      <c r="G241">
        <f t="shared" si="15"/>
        <v>3.5075923128315698E-4</v>
      </c>
    </row>
    <row r="242" spans="1:7">
      <c r="A242">
        <v>3.9</v>
      </c>
      <c r="B242">
        <v>1.10473632813</v>
      </c>
      <c r="D242">
        <f t="shared" si="12"/>
        <v>233.99999999981998</v>
      </c>
      <c r="E242">
        <f t="shared" si="13"/>
        <v>1.0891723632800001</v>
      </c>
      <c r="F242">
        <f t="shared" si="14"/>
        <v>1.1070826796829685</v>
      </c>
      <c r="G242">
        <f t="shared" si="15"/>
        <v>3.2077943365443759E-4</v>
      </c>
    </row>
    <row r="243" spans="1:7">
      <c r="A243">
        <v>3.9166666666699999</v>
      </c>
      <c r="B243">
        <v>1.10107421875</v>
      </c>
      <c r="D243">
        <f t="shared" si="12"/>
        <v>235.00000000001998</v>
      </c>
      <c r="E243">
        <f t="shared" si="13"/>
        <v>1.0891723632800001</v>
      </c>
      <c r="F243">
        <f t="shared" si="14"/>
        <v>1.1062790835927863</v>
      </c>
      <c r="G243">
        <f t="shared" si="15"/>
        <v>2.9263987985989027E-4</v>
      </c>
    </row>
    <row r="244" spans="1:7">
      <c r="A244">
        <v>3.9333333333299998</v>
      </c>
      <c r="B244">
        <v>1.10046386719</v>
      </c>
      <c r="D244">
        <f t="shared" si="12"/>
        <v>236.00000000021998</v>
      </c>
      <c r="E244">
        <f t="shared" si="13"/>
        <v>1.0861206054699999</v>
      </c>
      <c r="F244">
        <f t="shared" si="14"/>
        <v>1.1054898797964792</v>
      </c>
      <c r="G244">
        <f t="shared" si="15"/>
        <v>3.7516878793440934E-4</v>
      </c>
    </row>
    <row r="245" spans="1:7">
      <c r="A245">
        <v>3.95</v>
      </c>
      <c r="B245">
        <v>1.0995483398400001</v>
      </c>
      <c r="D245">
        <f t="shared" si="12"/>
        <v>236.99999999982003</v>
      </c>
      <c r="E245">
        <f t="shared" si="13"/>
        <v>1.0855102539099999</v>
      </c>
      <c r="F245">
        <f t="shared" si="14"/>
        <v>1.1047148105305324</v>
      </c>
      <c r="G245">
        <f t="shared" si="15"/>
        <v>3.6881499499124074E-4</v>
      </c>
    </row>
    <row r="246" spans="1:7">
      <c r="A246">
        <v>3.9666666666700001</v>
      </c>
      <c r="B246">
        <v>1.0983276367199999</v>
      </c>
      <c r="D246">
        <f t="shared" si="12"/>
        <v>238.00000000002001</v>
      </c>
      <c r="E246">
        <f t="shared" si="13"/>
        <v>1.083984375</v>
      </c>
      <c r="F246">
        <f t="shared" si="14"/>
        <v>1.1039536226465576</v>
      </c>
      <c r="G246">
        <f t="shared" si="15"/>
        <v>3.987708515695466E-4</v>
      </c>
    </row>
    <row r="247" spans="1:7">
      <c r="A247">
        <v>3.9833333333300001</v>
      </c>
      <c r="B247">
        <v>1.0977172851599999</v>
      </c>
      <c r="D247">
        <f t="shared" si="12"/>
        <v>239.00000000022001</v>
      </c>
      <c r="E247">
        <f t="shared" si="13"/>
        <v>1.083984375</v>
      </c>
      <c r="F247">
        <f t="shared" si="14"/>
        <v>1.1032060675314004</v>
      </c>
      <c r="G247">
        <f t="shared" si="15"/>
        <v>3.6947346377169319E-4</v>
      </c>
    </row>
    <row r="248" spans="1:7">
      <c r="A248">
        <v>4</v>
      </c>
      <c r="B248">
        <v>1.0958862304699999</v>
      </c>
      <c r="D248">
        <f t="shared" si="12"/>
        <v>239.99999999982001</v>
      </c>
      <c r="E248">
        <f t="shared" si="13"/>
        <v>1.08093261719</v>
      </c>
      <c r="F248">
        <f t="shared" si="14"/>
        <v>1.1024719010245099</v>
      </c>
      <c r="G248">
        <f t="shared" si="15"/>
        <v>4.639407481035782E-4</v>
      </c>
    </row>
    <row r="249" spans="1:7">
      <c r="A249">
        <v>4.0166666666699999</v>
      </c>
      <c r="B249">
        <v>1.09436035156</v>
      </c>
      <c r="D249">
        <f t="shared" si="12"/>
        <v>241.00000000002004</v>
      </c>
      <c r="E249">
        <f t="shared" si="13"/>
        <v>1.08093261719</v>
      </c>
      <c r="F249">
        <f t="shared" si="14"/>
        <v>1.1017508833369067</v>
      </c>
      <c r="G249">
        <f t="shared" si="15"/>
        <v>4.3340020536344317E-4</v>
      </c>
    </row>
    <row r="250" spans="1:7">
      <c r="A250">
        <v>4.0333333333299999</v>
      </c>
      <c r="B250">
        <v>1.09436035156</v>
      </c>
      <c r="D250">
        <f t="shared" si="12"/>
        <v>242.00000000022004</v>
      </c>
      <c r="E250">
        <f t="shared" si="13"/>
        <v>1.0791015625</v>
      </c>
      <c r="F250">
        <f t="shared" si="14"/>
        <v>1.101042778975508</v>
      </c>
      <c r="G250">
        <f t="shared" si="15"/>
        <v>4.8141698042510159E-4</v>
      </c>
    </row>
    <row r="251" spans="1:7">
      <c r="A251">
        <v>4.05</v>
      </c>
      <c r="B251">
        <v>1.09069824219</v>
      </c>
      <c r="D251">
        <f t="shared" si="12"/>
        <v>242.99999999982003</v>
      </c>
      <c r="E251">
        <f t="shared" si="13"/>
        <v>1.0787963867199999</v>
      </c>
      <c r="F251">
        <f t="shared" si="14"/>
        <v>1.1003473566648561</v>
      </c>
      <c r="G251">
        <f t="shared" si="15"/>
        <v>4.6444430556409388E-4</v>
      </c>
    </row>
    <row r="252" spans="1:7">
      <c r="A252">
        <v>4.0666666666699998</v>
      </c>
      <c r="B252">
        <v>1.0891723632800001</v>
      </c>
      <c r="D252">
        <f t="shared" si="12"/>
        <v>244.00000000002001</v>
      </c>
      <c r="E252">
        <f t="shared" si="13"/>
        <v>1.0781860351599999</v>
      </c>
      <c r="F252">
        <f t="shared" si="14"/>
        <v>1.0996643892703648</v>
      </c>
      <c r="G252">
        <f t="shared" si="15"/>
        <v>4.6131969529022949E-4</v>
      </c>
    </row>
    <row r="253" spans="1:7">
      <c r="A253">
        <v>4.0833333333299997</v>
      </c>
      <c r="B253">
        <v>1.0891723632800001</v>
      </c>
      <c r="D253">
        <f t="shared" si="12"/>
        <v>245.00000000022001</v>
      </c>
      <c r="E253">
        <f t="shared" si="13"/>
        <v>1.0739135742199999</v>
      </c>
      <c r="F253">
        <f t="shared" si="14"/>
        <v>1.098993653726636</v>
      </c>
      <c r="G253">
        <f t="shared" si="15"/>
        <v>6.2901038805919084E-4</v>
      </c>
    </row>
    <row r="254" spans="1:7">
      <c r="A254">
        <v>4.0999999999999996</v>
      </c>
      <c r="B254">
        <v>1.0891723632800001</v>
      </c>
      <c r="D254">
        <f t="shared" si="12"/>
        <v>245.99999999982001</v>
      </c>
      <c r="E254">
        <f t="shared" si="13"/>
        <v>1.0739135742199999</v>
      </c>
      <c r="F254">
        <f t="shared" si="14"/>
        <v>1.098334930963321</v>
      </c>
      <c r="G254">
        <f t="shared" si="15"/>
        <v>5.9640266518455652E-4</v>
      </c>
    </row>
    <row r="255" spans="1:7">
      <c r="A255">
        <v>4.1166666666699996</v>
      </c>
      <c r="B255">
        <v>1.0861206054699999</v>
      </c>
      <c r="D255">
        <f t="shared" si="12"/>
        <v>247.00000000002001</v>
      </c>
      <c r="E255">
        <f t="shared" si="13"/>
        <v>1.0739135742199999</v>
      </c>
      <c r="F255">
        <f t="shared" si="14"/>
        <v>1.097688005832415</v>
      </c>
      <c r="G255">
        <f t="shared" si="15"/>
        <v>5.6522359849340263E-4</v>
      </c>
    </row>
    <row r="256" spans="1:7">
      <c r="A256">
        <v>4.1333333333300004</v>
      </c>
      <c r="B256">
        <v>1.0855102539099999</v>
      </c>
      <c r="D256">
        <f t="shared" si="12"/>
        <v>248.00000000022001</v>
      </c>
      <c r="E256">
        <f t="shared" si="13"/>
        <v>1.07360839844</v>
      </c>
      <c r="F256">
        <f t="shared" si="14"/>
        <v>1.0970526670403586</v>
      </c>
      <c r="G256">
        <f t="shared" si="15"/>
        <v>5.4963373020576218E-4</v>
      </c>
    </row>
    <row r="257" spans="1:7">
      <c r="A257">
        <v>4.1500000000000004</v>
      </c>
      <c r="B257">
        <v>1.083984375</v>
      </c>
      <c r="D257">
        <f t="shared" si="12"/>
        <v>248.99999999982001</v>
      </c>
      <c r="E257">
        <f t="shared" si="13"/>
        <v>1.07238769531</v>
      </c>
      <c r="F257">
        <f t="shared" si="14"/>
        <v>1.0964287070778107</v>
      </c>
      <c r="G257">
        <f t="shared" si="15"/>
        <v>5.779702468200128E-4</v>
      </c>
    </row>
    <row r="258" spans="1:7">
      <c r="A258">
        <v>4.1666666666700003</v>
      </c>
      <c r="B258">
        <v>1.083984375</v>
      </c>
      <c r="D258">
        <f t="shared" si="12"/>
        <v>250.00000000002001</v>
      </c>
      <c r="E258">
        <f t="shared" si="13"/>
        <v>1.06994628906</v>
      </c>
      <c r="F258">
        <f t="shared" si="14"/>
        <v>1.0958159221507797</v>
      </c>
      <c r="G258">
        <f t="shared" si="15"/>
        <v>6.6923791625156511E-4</v>
      </c>
    </row>
    <row r="259" spans="1:7">
      <c r="A259">
        <v>4.1833333333300002</v>
      </c>
      <c r="B259">
        <v>1.08093261719</v>
      </c>
      <c r="D259">
        <f t="shared" si="12"/>
        <v>251.00000000021998</v>
      </c>
      <c r="E259">
        <f t="shared" si="13"/>
        <v>1.07116699219</v>
      </c>
      <c r="F259">
        <f t="shared" si="14"/>
        <v>1.0952141121163097</v>
      </c>
      <c r="G259">
        <f t="shared" si="15"/>
        <v>5.7826397675032112E-4</v>
      </c>
    </row>
    <row r="260" spans="1:7">
      <c r="A260">
        <v>4.2</v>
      </c>
      <c r="B260">
        <v>1.08093261719</v>
      </c>
      <c r="D260">
        <f t="shared" si="12"/>
        <v>251.99999999982003</v>
      </c>
      <c r="E260">
        <f t="shared" si="13"/>
        <v>1.0684204101599999</v>
      </c>
      <c r="F260">
        <f t="shared" si="14"/>
        <v>1.0946230804159571</v>
      </c>
      <c r="G260">
        <f t="shared" si="15"/>
        <v>6.865799285424262E-4</v>
      </c>
    </row>
    <row r="261" spans="1:7">
      <c r="A261">
        <v>4.2166666666700001</v>
      </c>
      <c r="B261">
        <v>1.0791015625</v>
      </c>
      <c r="D261">
        <f t="shared" si="12"/>
        <v>253.00000000002004</v>
      </c>
      <c r="E261">
        <f t="shared" si="13"/>
        <v>1.0684204101599999</v>
      </c>
      <c r="F261">
        <f t="shared" si="14"/>
        <v>1.0940426340105589</v>
      </c>
      <c r="G261">
        <f t="shared" si="15"/>
        <v>6.5649835504815509E-4</v>
      </c>
    </row>
    <row r="262" spans="1:7">
      <c r="A262">
        <v>4.2333333333300001</v>
      </c>
      <c r="B262">
        <v>1.0787963867199999</v>
      </c>
      <c r="D262">
        <f t="shared" si="12"/>
        <v>254.00000000022004</v>
      </c>
      <c r="E262">
        <f t="shared" si="13"/>
        <v>1.0678100585900001</v>
      </c>
      <c r="F262">
        <f t="shared" si="14"/>
        <v>1.0934725833193102</v>
      </c>
      <c r="G262">
        <f t="shared" si="15"/>
        <v>6.5856517548245122E-4</v>
      </c>
    </row>
    <row r="263" spans="1:7">
      <c r="A263">
        <v>4.25</v>
      </c>
      <c r="B263">
        <v>1.0781860351599999</v>
      </c>
      <c r="D263">
        <f t="shared" si="12"/>
        <v>254.99999999982003</v>
      </c>
      <c r="E263">
        <f t="shared" si="13"/>
        <v>1.064453125</v>
      </c>
      <c r="F263">
        <f t="shared" si="14"/>
        <v>1.0929127421567537</v>
      </c>
      <c r="G263">
        <f t="shared" si="15"/>
        <v>8.0994980870899031E-4</v>
      </c>
    </row>
    <row r="264" spans="1:7">
      <c r="A264">
        <v>4.2666666666699999</v>
      </c>
      <c r="B264">
        <v>1.0739135742199999</v>
      </c>
      <c r="D264">
        <f t="shared" si="12"/>
        <v>256.00000000002001</v>
      </c>
      <c r="E264">
        <f t="shared" si="13"/>
        <v>1.06506347656</v>
      </c>
      <c r="F264">
        <f t="shared" si="14"/>
        <v>1.0923629276709892</v>
      </c>
      <c r="G264">
        <f t="shared" si="15"/>
        <v>7.4526003096128906E-4</v>
      </c>
    </row>
    <row r="265" spans="1:7">
      <c r="A265">
        <v>4.2833333333299999</v>
      </c>
      <c r="B265">
        <v>1.0739135742199999</v>
      </c>
      <c r="D265">
        <f t="shared" ref="D265:D328" si="16">(A276-$A$19)*60</f>
        <v>257.00000000022004</v>
      </c>
      <c r="E265">
        <f t="shared" ref="E265:E328" si="17">B276</f>
        <v>1.06384277344</v>
      </c>
      <c r="F265">
        <f t="shared" ref="F265:F328" si="18">$J$10*EXP(-$J$11*D265)+$J$12</f>
        <v>1.0918229602859666</v>
      </c>
      <c r="G265">
        <f t="shared" ref="G265:G328" si="19">(E265-F265)^2</f>
        <v>7.828908559352019E-4</v>
      </c>
    </row>
    <row r="266" spans="1:7">
      <c r="A266">
        <v>4.3</v>
      </c>
      <c r="B266">
        <v>1.0739135742199999</v>
      </c>
      <c r="D266">
        <f t="shared" si="16"/>
        <v>257.99999999982003</v>
      </c>
      <c r="E266">
        <f t="shared" si="17"/>
        <v>1.06384277344</v>
      </c>
      <c r="F266">
        <f t="shared" si="18"/>
        <v>1.0912926636418008</v>
      </c>
      <c r="G266">
        <f t="shared" si="19"/>
        <v>7.5349647209091821E-4</v>
      </c>
    </row>
    <row r="267" spans="1:7">
      <c r="A267">
        <v>4.3166666666699998</v>
      </c>
      <c r="B267">
        <v>1.07360839844</v>
      </c>
      <c r="D267">
        <f t="shared" si="16"/>
        <v>259.00000000002001</v>
      </c>
      <c r="E267">
        <f t="shared" si="17"/>
        <v>1.06384277344</v>
      </c>
      <c r="F267">
        <f t="shared" si="18"/>
        <v>1.0907718645362414</v>
      </c>
      <c r="G267">
        <f t="shared" si="19"/>
        <v>7.2517594726966895E-4</v>
      </c>
    </row>
    <row r="268" spans="1:7">
      <c r="A268">
        <v>4.3333333333299997</v>
      </c>
      <c r="B268">
        <v>1.07238769531</v>
      </c>
      <c r="D268">
        <f t="shared" si="16"/>
        <v>260.00000000022004</v>
      </c>
      <c r="E268">
        <f t="shared" si="17"/>
        <v>1.0610961914099999</v>
      </c>
      <c r="F268">
        <f t="shared" si="18"/>
        <v>1.0902603928700121</v>
      </c>
      <c r="G268">
        <f t="shared" si="19"/>
        <v>8.5055064680017748E-4</v>
      </c>
    </row>
    <row r="269" spans="1:7">
      <c r="A269">
        <v>4.3499999999999996</v>
      </c>
      <c r="B269">
        <v>1.06994628906</v>
      </c>
      <c r="D269">
        <f t="shared" si="16"/>
        <v>260.99999999982003</v>
      </c>
      <c r="E269">
        <f t="shared" si="17"/>
        <v>1.0598754882800001</v>
      </c>
      <c r="F269">
        <f t="shared" si="18"/>
        <v>1.0897580815902745</v>
      </c>
      <c r="G269">
        <f t="shared" si="19"/>
        <v>8.9296938294725807E-4</v>
      </c>
    </row>
    <row r="270" spans="1:7">
      <c r="A270">
        <v>4.3666666666699996</v>
      </c>
      <c r="B270">
        <v>1.07116699219</v>
      </c>
      <c r="D270">
        <f t="shared" si="16"/>
        <v>262.00000000002001</v>
      </c>
      <c r="E270">
        <f t="shared" si="17"/>
        <v>1.0592651367199999</v>
      </c>
      <c r="F270">
        <f t="shared" si="18"/>
        <v>1.0892647666351869</v>
      </c>
      <c r="G270">
        <f t="shared" si="19"/>
        <v>8.9997779504818337E-4</v>
      </c>
    </row>
    <row r="271" spans="1:7">
      <c r="A271">
        <v>4.3833333333300004</v>
      </c>
      <c r="B271">
        <v>1.0684204101599999</v>
      </c>
      <c r="D271">
        <f t="shared" si="16"/>
        <v>263.00000000021998</v>
      </c>
      <c r="E271">
        <f t="shared" si="17"/>
        <v>1.05834960938</v>
      </c>
      <c r="F271">
        <f t="shared" si="18"/>
        <v>1.0887802868821286</v>
      </c>
      <c r="G271">
        <f t="shared" si="19"/>
        <v>9.2602613323855435E-4</v>
      </c>
    </row>
    <row r="272" spans="1:7">
      <c r="A272">
        <v>4.4000000000000004</v>
      </c>
      <c r="B272">
        <v>1.0684204101599999</v>
      </c>
      <c r="D272">
        <f t="shared" si="16"/>
        <v>263.99999999982003</v>
      </c>
      <c r="E272">
        <f t="shared" si="17"/>
        <v>1.0586547851599999</v>
      </c>
      <c r="F272">
        <f t="shared" si="18"/>
        <v>1.0883044840941465</v>
      </c>
      <c r="G272">
        <f t="shared" si="19"/>
        <v>8.7910464688553376E-4</v>
      </c>
    </row>
    <row r="273" spans="1:7">
      <c r="A273">
        <v>4.4166666666700003</v>
      </c>
      <c r="B273">
        <v>1.0678100585900001</v>
      </c>
      <c r="D273">
        <f t="shared" si="16"/>
        <v>265.00000000002001</v>
      </c>
      <c r="E273">
        <f t="shared" si="17"/>
        <v>1.0586547851599999</v>
      </c>
      <c r="F273">
        <f t="shared" si="18"/>
        <v>1.0878372028674408</v>
      </c>
      <c r="G273">
        <f t="shared" si="19"/>
        <v>8.516135032515602E-4</v>
      </c>
    </row>
    <row r="274" spans="1:7">
      <c r="A274">
        <v>4.4333333333300002</v>
      </c>
      <c r="B274">
        <v>1.064453125</v>
      </c>
      <c r="D274">
        <f t="shared" si="16"/>
        <v>266.00000000021998</v>
      </c>
      <c r="E274">
        <f t="shared" si="17"/>
        <v>1.05529785156</v>
      </c>
      <c r="F274">
        <f t="shared" si="18"/>
        <v>1.0873782905823206</v>
      </c>
      <c r="G274">
        <f t="shared" si="19"/>
        <v>1.0291545678648307E-3</v>
      </c>
    </row>
    <row r="275" spans="1:7">
      <c r="A275">
        <v>4.45</v>
      </c>
      <c r="B275">
        <v>1.06506347656</v>
      </c>
      <c r="D275">
        <f t="shared" si="16"/>
        <v>266.99999999982003</v>
      </c>
      <c r="E275">
        <f t="shared" si="17"/>
        <v>1.0546875</v>
      </c>
      <c r="F275">
        <f t="shared" si="18"/>
        <v>1.0869275973524775</v>
      </c>
      <c r="G275">
        <f t="shared" si="19"/>
        <v>1.0394238772972241E-3</v>
      </c>
    </row>
    <row r="276" spans="1:7">
      <c r="A276">
        <v>4.4666666666700001</v>
      </c>
      <c r="B276">
        <v>1.06384277344</v>
      </c>
      <c r="D276">
        <f t="shared" si="16"/>
        <v>268.00000000002007</v>
      </c>
      <c r="E276">
        <f t="shared" si="17"/>
        <v>1.05407714844</v>
      </c>
      <c r="F276">
        <f t="shared" si="18"/>
        <v>1.0864849759752422</v>
      </c>
      <c r="G276">
        <f t="shared" si="19"/>
        <v>1.0502672855540016E-3</v>
      </c>
    </row>
    <row r="277" spans="1:7">
      <c r="A277">
        <v>4.4833333333300001</v>
      </c>
      <c r="B277">
        <v>1.06384277344</v>
      </c>
      <c r="D277">
        <f t="shared" si="16"/>
        <v>269.00000000022004</v>
      </c>
      <c r="E277">
        <f t="shared" si="17"/>
        <v>1.0531616210900001</v>
      </c>
      <c r="F277">
        <f t="shared" si="18"/>
        <v>1.0860502818851285</v>
      </c>
      <c r="G277">
        <f t="shared" si="19"/>
        <v>1.0816640088970172E-3</v>
      </c>
    </row>
    <row r="278" spans="1:7">
      <c r="A278">
        <v>4.5</v>
      </c>
      <c r="B278">
        <v>1.06384277344</v>
      </c>
      <c r="D278">
        <f t="shared" si="16"/>
        <v>269.99999999982003</v>
      </c>
      <c r="E278">
        <f t="shared" si="17"/>
        <v>1.0525512695300001</v>
      </c>
      <c r="F278">
        <f t="shared" si="18"/>
        <v>1.0856233731057836</v>
      </c>
      <c r="G278">
        <f t="shared" si="19"/>
        <v>1.0937640349273515E-3</v>
      </c>
    </row>
    <row r="279" spans="1:7">
      <c r="A279">
        <v>4.5166666666699999</v>
      </c>
      <c r="B279">
        <v>1.0610961914099999</v>
      </c>
      <c r="D279">
        <f t="shared" si="16"/>
        <v>271.00000000002001</v>
      </c>
      <c r="E279">
        <f t="shared" si="17"/>
        <v>1.0519409179699999</v>
      </c>
      <c r="F279">
        <f t="shared" si="18"/>
        <v>1.08520411020287</v>
      </c>
      <c r="G279">
        <f t="shared" si="19"/>
        <v>1.1064399575208704E-3</v>
      </c>
    </row>
    <row r="280" spans="1:7">
      <c r="A280">
        <v>4.5333333333299999</v>
      </c>
      <c r="B280">
        <v>1.0598754882800001</v>
      </c>
      <c r="D280">
        <f t="shared" si="16"/>
        <v>272.00000000022004</v>
      </c>
      <c r="E280">
        <f t="shared" si="17"/>
        <v>1.0513305664099999</v>
      </c>
      <c r="F280">
        <f t="shared" si="18"/>
        <v>1.0847923562400612</v>
      </c>
      <c r="G280">
        <f t="shared" si="19"/>
        <v>1.1196913786311949E-3</v>
      </c>
    </row>
    <row r="281" spans="1:7">
      <c r="A281">
        <v>4.55</v>
      </c>
      <c r="B281">
        <v>1.0592651367199999</v>
      </c>
      <c r="D281">
        <f t="shared" si="16"/>
        <v>272.99999999982003</v>
      </c>
      <c r="E281">
        <f t="shared" si="17"/>
        <v>1.0482788085900001</v>
      </c>
      <c r="F281">
        <f t="shared" si="18"/>
        <v>1.084387976733528</v>
      </c>
      <c r="G281">
        <f t="shared" si="19"/>
        <v>1.3038720240175728E-3</v>
      </c>
    </row>
    <row r="282" spans="1:7">
      <c r="A282">
        <v>4.5666666666699998</v>
      </c>
      <c r="B282">
        <v>1.05834960938</v>
      </c>
      <c r="D282">
        <f t="shared" si="16"/>
        <v>274.00000000002001</v>
      </c>
      <c r="E282">
        <f t="shared" si="17"/>
        <v>1.0494995117199999</v>
      </c>
      <c r="F282">
        <f t="shared" si="18"/>
        <v>1.0839908396073064</v>
      </c>
      <c r="G282">
        <f t="shared" si="19"/>
        <v>1.1896516994296849E-3</v>
      </c>
    </row>
    <row r="283" spans="1:7">
      <c r="A283">
        <v>4.5833333333299997</v>
      </c>
      <c r="B283">
        <v>1.0586547851599999</v>
      </c>
      <c r="D283">
        <f t="shared" si="16"/>
        <v>275.00000000022004</v>
      </c>
      <c r="E283">
        <f t="shared" si="17"/>
        <v>1.04797363281</v>
      </c>
      <c r="F283">
        <f t="shared" si="18"/>
        <v>1.0836008151516154</v>
      </c>
      <c r="G283">
        <f t="shared" si="19"/>
        <v>1.2692961216027149E-3</v>
      </c>
    </row>
    <row r="284" spans="1:7">
      <c r="A284">
        <v>4.5999999999999996</v>
      </c>
      <c r="B284">
        <v>1.0586547851599999</v>
      </c>
      <c r="D284">
        <f t="shared" si="16"/>
        <v>275.99999999982003</v>
      </c>
      <c r="E284">
        <f t="shared" si="17"/>
        <v>1.04797363281</v>
      </c>
      <c r="F284">
        <f t="shared" si="18"/>
        <v>1.0832177759797461</v>
      </c>
      <c r="G284">
        <f t="shared" si="19"/>
        <v>1.2421496277695615E-3</v>
      </c>
    </row>
    <row r="285" spans="1:7">
      <c r="A285">
        <v>4.6166666666699996</v>
      </c>
      <c r="B285">
        <v>1.05529785156</v>
      </c>
      <c r="D285">
        <f t="shared" si="16"/>
        <v>277.00000000002001</v>
      </c>
      <c r="E285">
        <f t="shared" si="17"/>
        <v>1.04736328125</v>
      </c>
      <c r="F285">
        <f t="shared" si="18"/>
        <v>1.0828415969857841</v>
      </c>
      <c r="G285">
        <f t="shared" si="19"/>
        <v>1.2587108874479844E-3</v>
      </c>
    </row>
    <row r="286" spans="1:7">
      <c r="A286">
        <v>4.6333333333300004</v>
      </c>
      <c r="B286">
        <v>1.0546875</v>
      </c>
      <c r="D286">
        <f t="shared" si="16"/>
        <v>278.00000000021998</v>
      </c>
      <c r="E286">
        <f t="shared" si="17"/>
        <v>1.04614257813</v>
      </c>
      <c r="F286">
        <f t="shared" si="18"/>
        <v>1.0824721553051277</v>
      </c>
      <c r="G286">
        <f t="shared" si="19"/>
        <v>1.3198381777235629E-3</v>
      </c>
    </row>
    <row r="287" spans="1:7">
      <c r="A287">
        <v>4.6500000000000004</v>
      </c>
      <c r="B287">
        <v>1.05407714844</v>
      </c>
      <c r="D287">
        <f t="shared" si="16"/>
        <v>278.99999999982003</v>
      </c>
      <c r="E287">
        <f t="shared" si="17"/>
        <v>1.04370117188</v>
      </c>
      <c r="F287">
        <f t="shared" si="18"/>
        <v>1.0821093302736511</v>
      </c>
      <c r="G287">
        <f t="shared" si="19"/>
        <v>1.4751866311917901E-3</v>
      </c>
    </row>
    <row r="288" spans="1:7">
      <c r="A288">
        <v>4.6666666666700003</v>
      </c>
      <c r="B288">
        <v>1.0531616210900001</v>
      </c>
      <c r="D288">
        <f t="shared" si="16"/>
        <v>280.00000000002001</v>
      </c>
      <c r="E288">
        <f t="shared" si="17"/>
        <v>1.04309082031</v>
      </c>
      <c r="F288">
        <f t="shared" si="18"/>
        <v>1.0817530033876595</v>
      </c>
      <c r="G288">
        <f t="shared" si="19"/>
        <v>1.4947644003304569E-3</v>
      </c>
    </row>
    <row r="289" spans="1:7">
      <c r="A289">
        <v>4.6833333333300002</v>
      </c>
      <c r="B289">
        <v>1.0525512695300001</v>
      </c>
      <c r="D289">
        <f t="shared" si="16"/>
        <v>281.00000000021998</v>
      </c>
      <c r="E289">
        <f t="shared" si="17"/>
        <v>1.04431152344</v>
      </c>
      <c r="F289">
        <f t="shared" si="18"/>
        <v>1.0814030582664889</v>
      </c>
      <c r="G289">
        <f t="shared" si="19"/>
        <v>1.3757819557846359E-3</v>
      </c>
    </row>
    <row r="290" spans="1:7">
      <c r="A290">
        <v>4.7</v>
      </c>
      <c r="B290">
        <v>1.0519409179699999</v>
      </c>
      <c r="D290">
        <f t="shared" si="16"/>
        <v>281.99999999982003</v>
      </c>
      <c r="E290">
        <f t="shared" si="17"/>
        <v>1.04431152344</v>
      </c>
      <c r="F290">
        <f t="shared" si="18"/>
        <v>1.0810593806138262</v>
      </c>
      <c r="G290">
        <f t="shared" si="19"/>
        <v>1.3504050068679316E-3</v>
      </c>
    </row>
    <row r="291" spans="1:7">
      <c r="A291">
        <v>4.7166666666700001</v>
      </c>
      <c r="B291">
        <v>1.0513305664099999</v>
      </c>
      <c r="D291">
        <f t="shared" si="16"/>
        <v>283.00000000002007</v>
      </c>
      <c r="E291">
        <f t="shared" si="17"/>
        <v>1.0427856445300001</v>
      </c>
      <c r="F291">
        <f t="shared" si="18"/>
        <v>1.0807218581797762</v>
      </c>
      <c r="G291">
        <f t="shared" si="19"/>
        <v>1.4391563060814556E-3</v>
      </c>
    </row>
    <row r="292" spans="1:7">
      <c r="A292">
        <v>4.7333333333300001</v>
      </c>
      <c r="B292">
        <v>1.0482788085900001</v>
      </c>
      <c r="D292">
        <f t="shared" si="16"/>
        <v>284.00000000022004</v>
      </c>
      <c r="E292">
        <f t="shared" si="17"/>
        <v>1.0421752929699999</v>
      </c>
      <c r="F292">
        <f t="shared" si="18"/>
        <v>1.0803903807254363</v>
      </c>
      <c r="G292">
        <f t="shared" si="19"/>
        <v>1.460392932155702E-3</v>
      </c>
    </row>
    <row r="293" spans="1:7">
      <c r="A293">
        <v>4.75</v>
      </c>
      <c r="B293">
        <v>1.0494995117199999</v>
      </c>
      <c r="D293">
        <f t="shared" si="16"/>
        <v>284.99999999982003</v>
      </c>
      <c r="E293">
        <f t="shared" si="17"/>
        <v>1.0397338867199999</v>
      </c>
      <c r="F293">
        <f t="shared" si="18"/>
        <v>1.0800648399862567</v>
      </c>
      <c r="G293">
        <f t="shared" si="19"/>
        <v>1.6265857913649899E-3</v>
      </c>
    </row>
    <row r="294" spans="1:7">
      <c r="A294">
        <v>4.7666666666699999</v>
      </c>
      <c r="B294">
        <v>1.04797363281</v>
      </c>
      <c r="D294">
        <f t="shared" si="16"/>
        <v>286.00000000002001</v>
      </c>
      <c r="E294">
        <f t="shared" si="17"/>
        <v>1.0385131835900001</v>
      </c>
      <c r="F294">
        <f t="shared" si="18"/>
        <v>1.0797451296361098</v>
      </c>
      <c r="G294">
        <f t="shared" si="19"/>
        <v>1.7000733747493007E-3</v>
      </c>
    </row>
    <row r="295" spans="1:7">
      <c r="A295">
        <v>4.7833333333299999</v>
      </c>
      <c r="B295">
        <v>1.04797363281</v>
      </c>
      <c r="D295">
        <f t="shared" si="16"/>
        <v>287.00000000022004</v>
      </c>
      <c r="E295">
        <f t="shared" si="17"/>
        <v>1.0391235351599999</v>
      </c>
      <c r="F295">
        <f t="shared" si="18"/>
        <v>1.0794311452537353</v>
      </c>
      <c r="G295">
        <f t="shared" si="19"/>
        <v>1.6247034314686001E-3</v>
      </c>
    </row>
    <row r="296" spans="1:7">
      <c r="A296">
        <v>4.8</v>
      </c>
      <c r="B296">
        <v>1.04736328125</v>
      </c>
      <c r="D296">
        <f t="shared" si="16"/>
        <v>287.99999999982003</v>
      </c>
      <c r="E296">
        <f t="shared" si="17"/>
        <v>1.0385131835900001</v>
      </c>
      <c r="F296">
        <f t="shared" si="18"/>
        <v>1.0791227842880324</v>
      </c>
      <c r="G296">
        <f t="shared" si="19"/>
        <v>1.6491396688536272E-3</v>
      </c>
    </row>
    <row r="297" spans="1:7">
      <c r="A297">
        <v>4.8166666666699998</v>
      </c>
      <c r="B297">
        <v>1.04614257813</v>
      </c>
      <c r="D297">
        <f t="shared" si="16"/>
        <v>289.00000000002001</v>
      </c>
      <c r="E297">
        <f t="shared" si="17"/>
        <v>1.0385131835900001</v>
      </c>
      <c r="F297">
        <f t="shared" si="18"/>
        <v>1.078819946024026</v>
      </c>
      <c r="G297">
        <f t="shared" si="19"/>
        <v>1.6246350979129988E-3</v>
      </c>
    </row>
    <row r="298" spans="1:7">
      <c r="A298">
        <v>4.8333333333299997</v>
      </c>
      <c r="B298">
        <v>1.04370117188</v>
      </c>
    </row>
    <row r="299" spans="1:7">
      <c r="A299">
        <v>4.8499999999999996</v>
      </c>
      <c r="B299">
        <v>1.04309082031</v>
      </c>
    </row>
    <row r="300" spans="1:7">
      <c r="A300">
        <v>4.8666666666699996</v>
      </c>
      <c r="B300">
        <v>1.04431152344</v>
      </c>
    </row>
    <row r="301" spans="1:7">
      <c r="A301">
        <v>4.8833333333300004</v>
      </c>
      <c r="B301">
        <v>1.04431152344</v>
      </c>
    </row>
    <row r="302" spans="1:7">
      <c r="A302">
        <v>4.9000000000000004</v>
      </c>
      <c r="B302">
        <v>1.0427856445300001</v>
      </c>
    </row>
    <row r="303" spans="1:7">
      <c r="A303">
        <v>4.9166666666700003</v>
      </c>
      <c r="B303">
        <v>1.0421752929699999</v>
      </c>
    </row>
    <row r="304" spans="1:7">
      <c r="A304">
        <v>4.9333333333300002</v>
      </c>
      <c r="B304">
        <v>1.0397338867199999</v>
      </c>
    </row>
    <row r="305" spans="1:2">
      <c r="A305">
        <v>4.95</v>
      </c>
      <c r="B305">
        <v>1.0385131835900001</v>
      </c>
    </row>
    <row r="306" spans="1:2">
      <c r="A306">
        <v>4.9666666666700001</v>
      </c>
      <c r="B306">
        <v>1.0391235351599999</v>
      </c>
    </row>
    <row r="307" spans="1:2">
      <c r="A307">
        <v>4.9833333333300001</v>
      </c>
      <c r="B307">
        <v>1.0385131835900001</v>
      </c>
    </row>
    <row r="308" spans="1:2">
      <c r="A308">
        <v>5</v>
      </c>
      <c r="B308">
        <v>1.0385131835900001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308"/>
  <sheetViews>
    <sheetView topLeftCell="A8" workbookViewId="0">
      <selection activeCell="H8" sqref="H8"/>
    </sheetView>
  </sheetViews>
  <sheetFormatPr defaultRowHeight="15"/>
  <cols>
    <col min="1" max="1" width="16.7109375" customWidth="1"/>
    <col min="2" max="2" width="12" bestFit="1" customWidth="1"/>
  </cols>
  <sheetData>
    <row r="1" spans="1:11">
      <c r="A1" t="s">
        <v>129</v>
      </c>
    </row>
    <row r="2" spans="1:11">
      <c r="A2" t="s">
        <v>143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6.2057495117199997</v>
      </c>
      <c r="D8">
        <f>(A14-$A$14)*60</f>
        <v>0</v>
      </c>
      <c r="E8">
        <f>B14</f>
        <v>6.2039184570300003</v>
      </c>
      <c r="F8">
        <f>$J$10*EXP(-$J$11*D8)+$J$12</f>
        <v>4.4498000435000229</v>
      </c>
      <c r="G8">
        <f>(E8-F8)^2</f>
        <v>3.0769314086849251</v>
      </c>
      <c r="H8">
        <f>SUM(G8:G5000)</f>
        <v>4.0703082563189472</v>
      </c>
      <c r="K8" t="s">
        <v>21</v>
      </c>
    </row>
    <row r="9" spans="1:11">
      <c r="A9">
        <v>1.6666666666700001E-2</v>
      </c>
      <c r="B9">
        <v>6.2039184570300003</v>
      </c>
      <c r="D9">
        <f t="shared" ref="D9:D72" si="0">(A15-$A$14)*60</f>
        <v>1.0000000000199996</v>
      </c>
      <c r="E9">
        <f t="shared" ref="E9:E72" si="1">B15</f>
        <v>4.84375</v>
      </c>
      <c r="F9">
        <f t="shared" ref="F9:F72" si="2">$J$10*EXP(-$J$11*D9)+$J$12</f>
        <v>4.4022359885387505</v>
      </c>
      <c r="G9">
        <f t="shared" ref="G9:G72" si="3">(E9-F9)^2</f>
        <v>0.19493462231660433</v>
      </c>
      <c r="I9" t="s">
        <v>22</v>
      </c>
    </row>
    <row r="10" spans="1:11">
      <c r="A10">
        <v>3.3333333333299998E-2</v>
      </c>
      <c r="B10">
        <v>6.2045288085900001</v>
      </c>
      <c r="D10">
        <f t="shared" si="0"/>
        <v>1.9999999999799989</v>
      </c>
      <c r="E10">
        <f t="shared" si="1"/>
        <v>4.5196533203099998</v>
      </c>
      <c r="F10">
        <f t="shared" si="2"/>
        <v>4.3555177750524887</v>
      </c>
      <c r="G10">
        <f t="shared" si="3"/>
        <v>2.6940477216980462E-2</v>
      </c>
      <c r="I10" t="s">
        <v>15</v>
      </c>
      <c r="J10">
        <v>2.6746611494297703</v>
      </c>
      <c r="K10">
        <v>4</v>
      </c>
    </row>
    <row r="11" spans="1:11">
      <c r="A11">
        <v>0.05</v>
      </c>
      <c r="B11">
        <v>6.2039184570300003</v>
      </c>
      <c r="D11">
        <f t="shared" si="0"/>
        <v>2.9999999999999991</v>
      </c>
      <c r="E11">
        <f t="shared" si="1"/>
        <v>4.365234375</v>
      </c>
      <c r="F11">
        <f t="shared" si="2"/>
        <v>4.3096303612609841</v>
      </c>
      <c r="G11">
        <f t="shared" si="3"/>
        <v>3.0918063438886705E-3</v>
      </c>
      <c r="I11" t="s">
        <v>16</v>
      </c>
      <c r="J11">
        <v>1.7943228984345149E-2</v>
      </c>
      <c r="K11">
        <v>0.3</v>
      </c>
    </row>
    <row r="12" spans="1:11">
      <c r="A12">
        <v>6.66666666667E-2</v>
      </c>
      <c r="B12">
        <v>6.2051391601599999</v>
      </c>
      <c r="D12">
        <f t="shared" si="0"/>
        <v>4.00000000002</v>
      </c>
      <c r="E12">
        <f t="shared" si="1"/>
        <v>4.2526245117199997</v>
      </c>
      <c r="F12">
        <f t="shared" si="2"/>
        <v>4.2645589728834175</v>
      </c>
      <c r="G12">
        <f t="shared" si="3"/>
        <v>1.4243136326112744E-4</v>
      </c>
      <c r="I12" t="s">
        <v>17</v>
      </c>
      <c r="J12">
        <v>1.7751388940702524</v>
      </c>
      <c r="K12">
        <v>1.6</v>
      </c>
    </row>
    <row r="13" spans="1:11">
      <c r="A13">
        <v>8.3333333333299994E-2</v>
      </c>
      <c r="B13">
        <v>6.2045288085900001</v>
      </c>
      <c r="D13">
        <f t="shared" si="0"/>
        <v>4.99999999998</v>
      </c>
      <c r="E13">
        <f t="shared" si="1"/>
        <v>4.1616821289099999</v>
      </c>
      <c r="F13">
        <f t="shared" si="2"/>
        <v>4.220289098372934</v>
      </c>
      <c r="G13">
        <f t="shared" si="3"/>
        <v>3.4347768696292888E-3</v>
      </c>
    </row>
    <row r="14" spans="1:11">
      <c r="A14">
        <v>0.1</v>
      </c>
      <c r="B14">
        <v>6.2039184570300003</v>
      </c>
      <c r="D14">
        <f t="shared" si="0"/>
        <v>6</v>
      </c>
      <c r="E14">
        <f t="shared" si="1"/>
        <v>4.0826416015599998</v>
      </c>
      <c r="F14">
        <f t="shared" si="2"/>
        <v>4.1768064842366286</v>
      </c>
      <c r="G14">
        <f t="shared" si="3"/>
        <v>8.8670251295032698E-3</v>
      </c>
    </row>
    <row r="15" spans="1:11">
      <c r="A15">
        <v>0.116666666667</v>
      </c>
      <c r="B15">
        <v>4.84375</v>
      </c>
      <c r="D15">
        <f t="shared" si="0"/>
        <v>7.0000000000199991</v>
      </c>
      <c r="E15">
        <f t="shared" si="1"/>
        <v>4.0182495117199997</v>
      </c>
      <c r="F15">
        <f t="shared" si="2"/>
        <v>4.134097130462326</v>
      </c>
      <c r="G15">
        <f t="shared" si="3"/>
        <v>1.3420670768267392E-2</v>
      </c>
    </row>
    <row r="16" spans="1:11">
      <c r="A16">
        <v>0.13333333333299999</v>
      </c>
      <c r="B16">
        <v>4.5196533203099998</v>
      </c>
      <c r="D16">
        <f t="shared" si="0"/>
        <v>7.9999999999799991</v>
      </c>
      <c r="E16">
        <f t="shared" si="1"/>
        <v>3.9599609375</v>
      </c>
      <c r="F16">
        <f t="shared" si="2"/>
        <v>4.0921472860028327</v>
      </c>
      <c r="G16">
        <f t="shared" si="3"/>
        <v>1.7473230730512348E-2</v>
      </c>
    </row>
    <row r="17" spans="1:7">
      <c r="A17">
        <v>0.15</v>
      </c>
      <c r="B17">
        <v>4.365234375</v>
      </c>
      <c r="D17">
        <f t="shared" si="0"/>
        <v>9</v>
      </c>
      <c r="E17">
        <f t="shared" si="1"/>
        <v>3.9035034179700001</v>
      </c>
      <c r="F17">
        <f t="shared" si="2"/>
        <v>4.0509434443412058</v>
      </c>
      <c r="G17">
        <f t="shared" si="3"/>
        <v>2.1738561376341826E-2</v>
      </c>
    </row>
    <row r="18" spans="1:7">
      <c r="A18">
        <v>0.166666666667</v>
      </c>
      <c r="B18">
        <v>4.2526245117199997</v>
      </c>
      <c r="D18">
        <f t="shared" si="0"/>
        <v>10.00000000002</v>
      </c>
      <c r="E18">
        <f t="shared" si="1"/>
        <v>3.85620117188</v>
      </c>
      <c r="F18">
        <f t="shared" si="2"/>
        <v>4.0104723391571788</v>
      </c>
      <c r="G18">
        <f t="shared" si="3"/>
        <v>2.3799593053063291E-2</v>
      </c>
    </row>
    <row r="19" spans="1:7">
      <c r="A19">
        <v>0.183333333333</v>
      </c>
      <c r="B19">
        <v>4.1616821289099999</v>
      </c>
      <c r="D19">
        <f t="shared" si="0"/>
        <v>10.999999999979998</v>
      </c>
      <c r="E19">
        <f t="shared" si="1"/>
        <v>3.81103515625</v>
      </c>
      <c r="F19">
        <f t="shared" si="2"/>
        <v>3.9707209400480874</v>
      </c>
      <c r="G19">
        <f t="shared" si="3"/>
        <v>2.5499549547209514E-2</v>
      </c>
    </row>
    <row r="20" spans="1:7">
      <c r="A20">
        <v>0.2</v>
      </c>
      <c r="B20">
        <v>4.0826416015599998</v>
      </c>
      <c r="D20">
        <f t="shared" si="0"/>
        <v>11.999999999999998</v>
      </c>
      <c r="E20">
        <f t="shared" si="1"/>
        <v>3.76831054688</v>
      </c>
      <c r="F20">
        <f t="shared" si="2"/>
        <v>3.9316764483265336</v>
      </c>
      <c r="G20">
        <f t="shared" si="3"/>
        <v>2.6688417755438537E-2</v>
      </c>
    </row>
    <row r="21" spans="1:7">
      <c r="A21">
        <v>0.21666666666699999</v>
      </c>
      <c r="B21">
        <v>4.0182495117199997</v>
      </c>
      <c r="D21">
        <f t="shared" si="0"/>
        <v>13.00000000002</v>
      </c>
      <c r="E21">
        <f t="shared" si="1"/>
        <v>3.7286376953100002</v>
      </c>
      <c r="F21">
        <f t="shared" si="2"/>
        <v>3.893326292913927</v>
      </c>
      <c r="G21">
        <f t="shared" si="3"/>
        <v>2.7122334180748102E-2</v>
      </c>
    </row>
    <row r="22" spans="1:7">
      <c r="A22">
        <v>0.23333333333299999</v>
      </c>
      <c r="B22">
        <v>3.9599609375</v>
      </c>
      <c r="D22">
        <f t="shared" si="0"/>
        <v>13.999999999980002</v>
      </c>
      <c r="E22">
        <f t="shared" si="1"/>
        <v>3.6911010742200001</v>
      </c>
      <c r="F22">
        <f t="shared" si="2"/>
        <v>3.8556581262856549</v>
      </c>
      <c r="G22">
        <f t="shared" si="3"/>
        <v>2.7079023384538606E-2</v>
      </c>
    </row>
    <row r="23" spans="1:7">
      <c r="A23">
        <v>0.25</v>
      </c>
      <c r="B23">
        <v>3.9035034179700001</v>
      </c>
      <c r="D23">
        <f t="shared" si="0"/>
        <v>14.999999999999998</v>
      </c>
      <c r="E23">
        <f t="shared" si="1"/>
        <v>3.65478515625</v>
      </c>
      <c r="F23">
        <f t="shared" si="2"/>
        <v>3.8186598204889837</v>
      </c>
      <c r="G23">
        <f t="shared" si="3"/>
        <v>2.6854905579439634E-2</v>
      </c>
    </row>
    <row r="24" spans="1:7">
      <c r="A24">
        <v>0.26666666666700001</v>
      </c>
      <c r="B24">
        <v>3.85620117188</v>
      </c>
      <c r="D24">
        <f t="shared" si="0"/>
        <v>16.000000000020002</v>
      </c>
      <c r="E24">
        <f t="shared" si="1"/>
        <v>3.6178588867200001</v>
      </c>
      <c r="F24">
        <f t="shared" si="2"/>
        <v>3.7823194632518016</v>
      </c>
      <c r="G24">
        <f t="shared" si="3"/>
        <v>2.7047281233172526E-2</v>
      </c>
    </row>
    <row r="25" spans="1:7">
      <c r="A25">
        <v>0.28333333333299998</v>
      </c>
      <c r="B25">
        <v>3.81103515625</v>
      </c>
      <c r="D25">
        <f t="shared" si="0"/>
        <v>16.999999999980002</v>
      </c>
      <c r="E25">
        <f t="shared" si="1"/>
        <v>3.5882568359399998</v>
      </c>
      <c r="F25">
        <f t="shared" si="2"/>
        <v>3.7466253541402876</v>
      </c>
      <c r="G25">
        <f t="shared" si="3"/>
        <v>2.5080587556954907E-2</v>
      </c>
    </row>
    <row r="26" spans="1:7">
      <c r="A26">
        <v>0.3</v>
      </c>
      <c r="B26">
        <v>3.76831054688</v>
      </c>
      <c r="D26">
        <f t="shared" si="0"/>
        <v>18.000000000000004</v>
      </c>
      <c r="E26">
        <f t="shared" si="1"/>
        <v>3.55590820313</v>
      </c>
      <c r="F26">
        <f t="shared" si="2"/>
        <v>3.7115660007855018</v>
      </c>
      <c r="G26">
        <f t="shared" si="3"/>
        <v>2.4229349970961142E-2</v>
      </c>
    </row>
    <row r="27" spans="1:7">
      <c r="A27">
        <v>0.316666666667</v>
      </c>
      <c r="B27">
        <v>3.7286376953100002</v>
      </c>
      <c r="D27">
        <f t="shared" si="0"/>
        <v>19.000000000019995</v>
      </c>
      <c r="E27">
        <f t="shared" si="1"/>
        <v>3.5260009765600002</v>
      </c>
      <c r="F27">
        <f t="shared" si="2"/>
        <v>3.6771301151960554</v>
      </c>
      <c r="G27">
        <f t="shared" si="3"/>
        <v>2.2840016544875979E-2</v>
      </c>
    </row>
    <row r="28" spans="1:7">
      <c r="A28">
        <v>0.33333333333300003</v>
      </c>
      <c r="B28">
        <v>3.6911010742200001</v>
      </c>
      <c r="D28">
        <f t="shared" si="0"/>
        <v>19.999999999979998</v>
      </c>
      <c r="E28">
        <f t="shared" si="1"/>
        <v>3.4979248046899998</v>
      </c>
      <c r="F28">
        <f t="shared" si="2"/>
        <v>3.6433066101171434</v>
      </c>
      <c r="G28">
        <f t="shared" si="3"/>
        <v>2.1135869349255848E-2</v>
      </c>
    </row>
    <row r="29" spans="1:7">
      <c r="A29">
        <v>0.35</v>
      </c>
      <c r="B29">
        <v>3.65478515625</v>
      </c>
      <c r="D29">
        <f t="shared" si="0"/>
        <v>21</v>
      </c>
      <c r="E29">
        <f t="shared" si="1"/>
        <v>3.4674072265600002</v>
      </c>
      <c r="F29">
        <f t="shared" si="2"/>
        <v>3.6100845954548846</v>
      </c>
      <c r="G29">
        <f t="shared" si="3"/>
        <v>2.0356831594766915E-2</v>
      </c>
    </row>
    <row r="30" spans="1:7">
      <c r="A30">
        <v>0.36666666666699999</v>
      </c>
      <c r="B30">
        <v>3.6178588867200001</v>
      </c>
      <c r="D30">
        <f t="shared" si="0"/>
        <v>22.000000000019998</v>
      </c>
      <c r="E30">
        <f t="shared" si="1"/>
        <v>3.4414672851599999</v>
      </c>
      <c r="F30">
        <f t="shared" si="2"/>
        <v>3.5774533747822339</v>
      </c>
      <c r="G30">
        <f t="shared" si="3"/>
        <v>1.8492216570746262E-2</v>
      </c>
    </row>
    <row r="31" spans="1:7">
      <c r="A31">
        <v>0.38333333333300001</v>
      </c>
      <c r="B31">
        <v>3.5882568359399998</v>
      </c>
      <c r="D31">
        <f t="shared" si="0"/>
        <v>22.999999999980002</v>
      </c>
      <c r="E31">
        <f t="shared" si="1"/>
        <v>3.41430664063</v>
      </c>
      <c r="F31">
        <f t="shared" si="2"/>
        <v>3.5454024418888235</v>
      </c>
      <c r="G31">
        <f t="shared" si="3"/>
        <v>1.7186109107692943E-2</v>
      </c>
    </row>
    <row r="32" spans="1:7">
      <c r="A32">
        <v>0.4</v>
      </c>
      <c r="B32">
        <v>3.55590820313</v>
      </c>
      <c r="D32">
        <f t="shared" si="0"/>
        <v>24</v>
      </c>
      <c r="E32">
        <f t="shared" si="1"/>
        <v>3.3871459960900001</v>
      </c>
      <c r="F32">
        <f t="shared" si="2"/>
        <v>3.5139214773926923</v>
      </c>
      <c r="G32">
        <f t="shared" si="3"/>
        <v>1.6072022659529266E-2</v>
      </c>
    </row>
    <row r="33" spans="1:7">
      <c r="A33">
        <v>0.41666666666699997</v>
      </c>
      <c r="B33">
        <v>3.5260009765600002</v>
      </c>
      <c r="D33">
        <f t="shared" si="0"/>
        <v>25.000000000020002</v>
      </c>
      <c r="E33">
        <f t="shared" si="1"/>
        <v>3.3627319335900001</v>
      </c>
      <c r="F33">
        <f t="shared" si="2"/>
        <v>3.4830003454293093</v>
      </c>
      <c r="G33">
        <f t="shared" si="3"/>
        <v>1.4464490886349676E-2</v>
      </c>
    </row>
    <row r="34" spans="1:7">
      <c r="A34">
        <v>0.433333333333</v>
      </c>
      <c r="B34">
        <v>3.4979248046899998</v>
      </c>
      <c r="D34">
        <f t="shared" si="0"/>
        <v>25.999999999980005</v>
      </c>
      <c r="E34">
        <f t="shared" si="1"/>
        <v>3.33740234375</v>
      </c>
      <c r="F34">
        <f t="shared" si="2"/>
        <v>3.4526290903822279</v>
      </c>
      <c r="G34">
        <f t="shared" si="3"/>
        <v>1.3277203139447637E-2</v>
      </c>
    </row>
    <row r="35" spans="1:7">
      <c r="A35">
        <v>0.45</v>
      </c>
      <c r="B35">
        <v>3.4674072265600002</v>
      </c>
      <c r="D35">
        <f t="shared" si="0"/>
        <v>27.000000000000004</v>
      </c>
      <c r="E35">
        <f t="shared" si="1"/>
        <v>3.3120727539099999</v>
      </c>
      <c r="F35">
        <f t="shared" si="2"/>
        <v>3.4227979336723813</v>
      </c>
      <c r="G35">
        <f t="shared" si="3"/>
        <v>1.2260065433411673E-2</v>
      </c>
    </row>
    <row r="36" spans="1:7">
      <c r="A36">
        <v>0.46666666666700002</v>
      </c>
      <c r="B36">
        <v>3.4414672851599999</v>
      </c>
      <c r="D36">
        <f t="shared" si="0"/>
        <v>28.000000000020005</v>
      </c>
      <c r="E36">
        <f t="shared" si="1"/>
        <v>3.2901000976599999</v>
      </c>
      <c r="F36">
        <f t="shared" si="2"/>
        <v>3.3934972706206219</v>
      </c>
      <c r="G36">
        <f t="shared" si="3"/>
        <v>1.0690975376248782E-2</v>
      </c>
    </row>
    <row r="37" spans="1:7">
      <c r="A37">
        <v>0.48333333333299999</v>
      </c>
      <c r="B37">
        <v>3.41430664063</v>
      </c>
      <c r="D37">
        <f t="shared" si="0"/>
        <v>28.999999999979998</v>
      </c>
      <c r="E37">
        <f t="shared" si="1"/>
        <v>3.2656860351599999</v>
      </c>
      <c r="F37">
        <f t="shared" si="2"/>
        <v>3.3647176673497134</v>
      </c>
      <c r="G37">
        <f t="shared" si="3"/>
        <v>9.8072641741587113E-3</v>
      </c>
    </row>
    <row r="38" spans="1:7">
      <c r="A38">
        <v>0.5</v>
      </c>
      <c r="B38">
        <v>3.3871459960900001</v>
      </c>
      <c r="D38">
        <f t="shared" si="0"/>
        <v>30</v>
      </c>
      <c r="E38">
        <f t="shared" si="1"/>
        <v>3.2440185546899998</v>
      </c>
      <c r="F38">
        <f t="shared" si="2"/>
        <v>3.3364498577418855</v>
      </c>
      <c r="G38">
        <f t="shared" si="3"/>
        <v>8.5435457838695418E-3</v>
      </c>
    </row>
    <row r="39" spans="1:7">
      <c r="A39">
        <v>0.51666666666700001</v>
      </c>
      <c r="B39">
        <v>3.3627319335900001</v>
      </c>
      <c r="D39">
        <f t="shared" si="0"/>
        <v>31.000000000020002</v>
      </c>
      <c r="E39">
        <f t="shared" si="1"/>
        <v>3.2196044921899998</v>
      </c>
      <c r="F39">
        <f t="shared" si="2"/>
        <v>3.3086847404657966</v>
      </c>
      <c r="G39">
        <f t="shared" si="3"/>
        <v>7.9352906328776091E-3</v>
      </c>
    </row>
    <row r="40" spans="1:7">
      <c r="A40">
        <v>0.53333333333300004</v>
      </c>
      <c r="B40">
        <v>3.33740234375</v>
      </c>
      <c r="D40">
        <f t="shared" si="0"/>
        <v>31.999999999980002</v>
      </c>
      <c r="E40">
        <f t="shared" si="1"/>
        <v>3.1982421875</v>
      </c>
      <c r="F40">
        <f t="shared" si="2"/>
        <v>3.2814133760408852</v>
      </c>
      <c r="G40">
        <f t="shared" si="3"/>
        <v>6.9174466033034791E-3</v>
      </c>
    </row>
    <row r="41" spans="1:7">
      <c r="A41">
        <v>0.55000000000000004</v>
      </c>
      <c r="B41">
        <v>3.3120727539099999</v>
      </c>
      <c r="D41">
        <f t="shared" si="0"/>
        <v>33</v>
      </c>
      <c r="E41">
        <f t="shared" si="1"/>
        <v>3.1765747070299999</v>
      </c>
      <c r="F41">
        <f t="shared" si="2"/>
        <v>3.2546269839543633</v>
      </c>
      <c r="G41">
        <f t="shared" si="3"/>
        <v>6.0921579330775188E-3</v>
      </c>
    </row>
    <row r="42" spans="1:7">
      <c r="A42">
        <v>0.56666666666700005</v>
      </c>
      <c r="B42">
        <v>3.2901000976599999</v>
      </c>
      <c r="D42">
        <f t="shared" si="0"/>
        <v>34.000000000020002</v>
      </c>
      <c r="E42">
        <f t="shared" si="1"/>
        <v>3.1552124023400001</v>
      </c>
      <c r="F42">
        <f t="shared" si="2"/>
        <v>3.228316939843991</v>
      </c>
      <c r="G42">
        <f t="shared" si="3"/>
        <v>5.3442734036724168E-3</v>
      </c>
    </row>
    <row r="43" spans="1:7">
      <c r="A43">
        <v>0.58333333333299997</v>
      </c>
      <c r="B43">
        <v>3.2656860351599999</v>
      </c>
      <c r="D43">
        <f t="shared" si="0"/>
        <v>34.999999999979998</v>
      </c>
      <c r="E43">
        <f t="shared" si="1"/>
        <v>3.1353759765600002</v>
      </c>
      <c r="F43">
        <f t="shared" si="2"/>
        <v>3.2024747727162701</v>
      </c>
      <c r="G43">
        <f t="shared" si="3"/>
        <v>4.5022484456206605E-3</v>
      </c>
    </row>
    <row r="44" spans="1:7">
      <c r="A44">
        <v>0.6</v>
      </c>
      <c r="B44">
        <v>3.2440185546899998</v>
      </c>
      <c r="D44">
        <f t="shared" si="0"/>
        <v>36</v>
      </c>
      <c r="E44">
        <f t="shared" si="1"/>
        <v>3.115234375</v>
      </c>
      <c r="F44">
        <f t="shared" si="2"/>
        <v>3.1770921622145289</v>
      </c>
      <c r="G44">
        <f t="shared" si="3"/>
        <v>3.8263858390779411E-3</v>
      </c>
    </row>
    <row r="45" spans="1:7">
      <c r="A45">
        <v>0.61666666666699999</v>
      </c>
      <c r="B45">
        <v>3.2196044921899998</v>
      </c>
      <c r="D45">
        <f t="shared" si="0"/>
        <v>37.000000000020002</v>
      </c>
      <c r="E45">
        <f t="shared" si="1"/>
        <v>3.0938720703100002</v>
      </c>
      <c r="F45">
        <f t="shared" si="2"/>
        <v>3.1521609359493374</v>
      </c>
      <c r="G45">
        <f t="shared" si="3"/>
        <v>3.3975918575207069E-3</v>
      </c>
    </row>
    <row r="46" spans="1:7">
      <c r="A46">
        <v>0.63333333333300001</v>
      </c>
      <c r="B46">
        <v>3.1982421875</v>
      </c>
      <c r="D46">
        <f t="shared" si="0"/>
        <v>37.999999999979998</v>
      </c>
      <c r="E46">
        <f t="shared" si="1"/>
        <v>3.07373046875</v>
      </c>
      <c r="F46">
        <f t="shared" si="2"/>
        <v>3.1276730668624855</v>
      </c>
      <c r="G46">
        <f t="shared" si="3"/>
        <v>2.9098038911251215E-3</v>
      </c>
    </row>
    <row r="47" spans="1:7">
      <c r="A47">
        <v>0.65</v>
      </c>
      <c r="B47">
        <v>3.1765747070299999</v>
      </c>
      <c r="D47">
        <f t="shared" si="0"/>
        <v>39</v>
      </c>
      <c r="E47">
        <f t="shared" si="1"/>
        <v>3.0563354492200001</v>
      </c>
      <c r="F47">
        <f t="shared" si="2"/>
        <v>3.1036206706382368</v>
      </c>
      <c r="G47">
        <f t="shared" si="3"/>
        <v>2.2358921645716668E-3</v>
      </c>
    </row>
    <row r="48" spans="1:7">
      <c r="A48">
        <v>0.66666666666700003</v>
      </c>
      <c r="B48">
        <v>3.1552124023400001</v>
      </c>
      <c r="D48">
        <f t="shared" si="0"/>
        <v>40.000000000020002</v>
      </c>
      <c r="E48">
        <f t="shared" si="1"/>
        <v>3.0349731445299999</v>
      </c>
      <c r="F48">
        <f t="shared" si="2"/>
        <v>3.0799960031736497</v>
      </c>
      <c r="G48">
        <f t="shared" si="3"/>
        <v>2.0270578004460763E-3</v>
      </c>
    </row>
    <row r="49" spans="1:7">
      <c r="A49">
        <v>0.68333333333299995</v>
      </c>
      <c r="B49">
        <v>3.1353759765600002</v>
      </c>
      <c r="D49">
        <f t="shared" si="0"/>
        <v>40.999999999980005</v>
      </c>
      <c r="E49">
        <f t="shared" si="1"/>
        <v>3.01879882813</v>
      </c>
      <c r="F49">
        <f t="shared" si="2"/>
        <v>3.0567914580806974</v>
      </c>
      <c r="G49">
        <f t="shared" si="3"/>
        <v>1.4434399305706298E-3</v>
      </c>
    </row>
    <row r="50" spans="1:7">
      <c r="A50">
        <v>0.7</v>
      </c>
      <c r="B50">
        <v>3.115234375</v>
      </c>
      <c r="D50">
        <f t="shared" si="0"/>
        <v>42.000000000000007</v>
      </c>
      <c r="E50">
        <f t="shared" si="1"/>
        <v>2.9974365234399998</v>
      </c>
      <c r="F50">
        <f t="shared" si="2"/>
        <v>3.0339995642331923</v>
      </c>
      <c r="G50">
        <f t="shared" si="3"/>
        <v>1.3368559520446591E-3</v>
      </c>
    </row>
    <row r="51" spans="1:7">
      <c r="A51">
        <v>0.71666666666699996</v>
      </c>
      <c r="B51">
        <v>3.0938720703100002</v>
      </c>
      <c r="D51">
        <f t="shared" si="0"/>
        <v>43.000000000020002</v>
      </c>
      <c r="E51">
        <f t="shared" si="1"/>
        <v>2.9803466796899998</v>
      </c>
      <c r="F51">
        <f t="shared" si="2"/>
        <v>3.0116129833696763</v>
      </c>
      <c r="G51">
        <f t="shared" si="3"/>
        <v>9.7758174578975432E-4</v>
      </c>
    </row>
    <row r="52" spans="1:7">
      <c r="A52">
        <v>0.73333333333299999</v>
      </c>
      <c r="B52">
        <v>3.07373046875</v>
      </c>
      <c r="D52">
        <f t="shared" si="0"/>
        <v>43.999999999979998</v>
      </c>
      <c r="E52">
        <f t="shared" si="1"/>
        <v>2.9611206054700001</v>
      </c>
      <c r="F52">
        <f t="shared" si="2"/>
        <v>2.9896245077264467</v>
      </c>
      <c r="G52">
        <f t="shared" si="3"/>
        <v>8.1247244384506222E-4</v>
      </c>
    </row>
    <row r="53" spans="1:7">
      <c r="A53">
        <v>0.75</v>
      </c>
      <c r="B53">
        <v>3.0563354492200001</v>
      </c>
      <c r="D53">
        <f t="shared" si="0"/>
        <v>45</v>
      </c>
      <c r="E53">
        <f t="shared" si="1"/>
        <v>2.9434204101599999</v>
      </c>
      <c r="F53">
        <f t="shared" si="2"/>
        <v>2.9680270577130372</v>
      </c>
      <c r="G53">
        <f t="shared" si="3"/>
        <v>6.054871037993975E-4</v>
      </c>
    </row>
    <row r="54" spans="1:7">
      <c r="A54">
        <v>0.76666666666700001</v>
      </c>
      <c r="B54">
        <v>3.0349731445299999</v>
      </c>
      <c r="D54">
        <f t="shared" si="0"/>
        <v>46.000000000020002</v>
      </c>
      <c r="E54">
        <f t="shared" si="1"/>
        <v>2.92602539063</v>
      </c>
      <c r="F54">
        <f t="shared" si="2"/>
        <v>2.9468136796407327</v>
      </c>
      <c r="G54">
        <f t="shared" si="3"/>
        <v>4.3215295999375028E-4</v>
      </c>
    </row>
    <row r="55" spans="1:7">
      <c r="A55">
        <v>0.78333333333300004</v>
      </c>
      <c r="B55">
        <v>3.01879882813</v>
      </c>
      <c r="D55">
        <f t="shared" si="0"/>
        <v>46.999999999980005</v>
      </c>
      <c r="E55">
        <f t="shared" si="1"/>
        <v>2.90893554688</v>
      </c>
      <c r="F55">
        <f t="shared" si="2"/>
        <v>2.9259775434796422</v>
      </c>
      <c r="G55">
        <f t="shared" si="3"/>
        <v>2.9042964810221727E-4</v>
      </c>
    </row>
    <row r="56" spans="1:7">
      <c r="A56">
        <v>0.8</v>
      </c>
      <c r="B56">
        <v>2.9974365234399998</v>
      </c>
      <c r="D56">
        <f t="shared" si="0"/>
        <v>48</v>
      </c>
      <c r="E56">
        <f t="shared" si="1"/>
        <v>2.8924560546899998</v>
      </c>
      <c r="F56">
        <f t="shared" si="2"/>
        <v>2.9055119406559968</v>
      </c>
      <c r="G56">
        <f t="shared" si="3"/>
        <v>1.7045615835711871E-4</v>
      </c>
    </row>
    <row r="57" spans="1:7">
      <c r="A57">
        <v>0.81666666666700005</v>
      </c>
      <c r="B57">
        <v>2.9803466796899998</v>
      </c>
      <c r="D57">
        <f t="shared" si="0"/>
        <v>49.000000000020002</v>
      </c>
      <c r="E57">
        <f t="shared" si="1"/>
        <v>2.8750610351599999</v>
      </c>
      <c r="F57">
        <f t="shared" si="2"/>
        <v>2.8854102818997061</v>
      </c>
      <c r="G57">
        <f t="shared" si="3"/>
        <v>1.0710690807931866E-4</v>
      </c>
    </row>
    <row r="58" spans="1:7">
      <c r="A58">
        <v>0.83333333333299997</v>
      </c>
      <c r="B58">
        <v>2.9611206054700001</v>
      </c>
      <c r="D58">
        <f t="shared" si="0"/>
        <v>49.999999999979998</v>
      </c>
      <c r="E58">
        <f t="shared" si="1"/>
        <v>2.8594970703100002</v>
      </c>
      <c r="F58">
        <f t="shared" si="2"/>
        <v>2.8656660951189741</v>
      </c>
      <c r="G58">
        <f t="shared" si="3"/>
        <v>3.805686709373491E-5</v>
      </c>
    </row>
    <row r="59" spans="1:7">
      <c r="A59">
        <v>0.85</v>
      </c>
      <c r="B59">
        <v>2.9434204101599999</v>
      </c>
      <c r="D59">
        <f t="shared" si="0"/>
        <v>51</v>
      </c>
      <c r="E59">
        <f t="shared" si="1"/>
        <v>2.8421020507799999</v>
      </c>
      <c r="F59">
        <f t="shared" si="2"/>
        <v>2.8462730233130364</v>
      </c>
      <c r="G59">
        <f t="shared" si="3"/>
        <v>1.7397011871345371E-5</v>
      </c>
    </row>
    <row r="60" spans="1:7">
      <c r="A60">
        <v>0.86666666666699999</v>
      </c>
      <c r="B60">
        <v>2.92602539063</v>
      </c>
      <c r="D60">
        <f t="shared" si="0"/>
        <v>52.000000000020002</v>
      </c>
      <c r="E60">
        <f t="shared" si="1"/>
        <v>2.8244018554700001</v>
      </c>
      <c r="F60">
        <f t="shared" si="2"/>
        <v>2.8272248225325147</v>
      </c>
      <c r="G60">
        <f t="shared" si="3"/>
        <v>7.9691430360423892E-6</v>
      </c>
    </row>
    <row r="61" spans="1:7">
      <c r="A61">
        <v>0.88333333333300001</v>
      </c>
      <c r="B61">
        <v>2.90893554688</v>
      </c>
      <c r="D61">
        <f t="shared" si="0"/>
        <v>52.999999999979998</v>
      </c>
      <c r="E61">
        <f t="shared" si="1"/>
        <v>2.8097534179700001</v>
      </c>
      <c r="F61">
        <f t="shared" si="2"/>
        <v>2.80851535986542</v>
      </c>
      <c r="G61">
        <f t="shared" si="3"/>
        <v>1.5327878703164913E-6</v>
      </c>
    </row>
    <row r="62" spans="1:7">
      <c r="A62">
        <v>0.9</v>
      </c>
      <c r="B62">
        <v>2.8924560546899998</v>
      </c>
      <c r="D62">
        <f t="shared" si="0"/>
        <v>54</v>
      </c>
      <c r="E62">
        <f t="shared" si="1"/>
        <v>2.7938842773400001</v>
      </c>
      <c r="F62">
        <f t="shared" si="2"/>
        <v>2.7901386114592732</v>
      </c>
      <c r="G62">
        <f t="shared" si="3"/>
        <v>1.4030012890041544E-5</v>
      </c>
    </row>
    <row r="63" spans="1:7">
      <c r="A63">
        <v>0.91666666666700003</v>
      </c>
      <c r="B63">
        <v>2.8750610351599999</v>
      </c>
      <c r="D63">
        <f t="shared" si="0"/>
        <v>55.000000000199996</v>
      </c>
      <c r="E63">
        <f t="shared" si="1"/>
        <v>2.7783203125</v>
      </c>
      <c r="F63">
        <f t="shared" si="2"/>
        <v>2.7720886605851325</v>
      </c>
      <c r="G63">
        <f t="shared" si="3"/>
        <v>3.8833485588072023E-5</v>
      </c>
    </row>
    <row r="64" spans="1:7">
      <c r="A64">
        <v>0.93333333333299995</v>
      </c>
      <c r="B64">
        <v>2.8594970703100002</v>
      </c>
      <c r="D64">
        <f t="shared" si="0"/>
        <v>55.999999999800011</v>
      </c>
      <c r="E64">
        <f t="shared" si="1"/>
        <v>2.7630615234399998</v>
      </c>
      <c r="F64">
        <f t="shared" si="2"/>
        <v>2.7543596957484038</v>
      </c>
      <c r="G64">
        <f t="shared" si="3"/>
        <v>7.5721805174226936E-5</v>
      </c>
    </row>
    <row r="65" spans="1:7">
      <c r="A65">
        <v>0.95</v>
      </c>
      <c r="B65">
        <v>2.8421020507799999</v>
      </c>
      <c r="D65">
        <f t="shared" si="0"/>
        <v>57.000000000000007</v>
      </c>
      <c r="E65">
        <f t="shared" si="1"/>
        <v>2.7487182617200001</v>
      </c>
      <c r="F65">
        <f t="shared" si="2"/>
        <v>2.7369460087666049</v>
      </c>
      <c r="G65">
        <f t="shared" si="3"/>
        <v>1.3858593959872282E-4</v>
      </c>
    </row>
    <row r="66" spans="1:7">
      <c r="A66">
        <v>0.96666666666699996</v>
      </c>
      <c r="B66">
        <v>2.8244018554700001</v>
      </c>
      <c r="D66">
        <f t="shared" si="0"/>
        <v>58.000000000200004</v>
      </c>
      <c r="E66">
        <f t="shared" si="1"/>
        <v>2.7337646484399998</v>
      </c>
      <c r="F66">
        <f t="shared" si="2"/>
        <v>2.7198419929986732</v>
      </c>
      <c r="G66">
        <f t="shared" si="3"/>
        <v>1.9384033453789942E-4</v>
      </c>
    </row>
    <row r="67" spans="1:7">
      <c r="A67">
        <v>0.98333333333299999</v>
      </c>
      <c r="B67">
        <v>2.8097534179700001</v>
      </c>
      <c r="D67">
        <f t="shared" si="0"/>
        <v>58.999999999799996</v>
      </c>
      <c r="E67">
        <f t="shared" si="1"/>
        <v>2.7188110351599999</v>
      </c>
      <c r="F67">
        <f t="shared" si="2"/>
        <v>2.7030421415070585</v>
      </c>
      <c r="G67">
        <f t="shared" si="3"/>
        <v>2.4865800703777647E-4</v>
      </c>
    </row>
    <row r="68" spans="1:7">
      <c r="A68">
        <v>1</v>
      </c>
      <c r="B68">
        <v>2.7938842773400001</v>
      </c>
      <c r="D68">
        <f t="shared" si="0"/>
        <v>60</v>
      </c>
      <c r="E68">
        <f t="shared" si="1"/>
        <v>2.7056884765600002</v>
      </c>
      <c r="F68">
        <f t="shared" si="2"/>
        <v>2.6865410452552543</v>
      </c>
      <c r="G68">
        <f t="shared" si="3"/>
        <v>3.6662412556996493E-4</v>
      </c>
    </row>
    <row r="69" spans="1:7">
      <c r="A69">
        <v>1.0166666666699999</v>
      </c>
      <c r="B69">
        <v>2.7783203125</v>
      </c>
      <c r="D69">
        <f t="shared" si="0"/>
        <v>61.000000000199996</v>
      </c>
      <c r="E69">
        <f t="shared" si="1"/>
        <v>2.6904296875</v>
      </c>
      <c r="F69">
        <f t="shared" si="2"/>
        <v>2.6703333914267455</v>
      </c>
      <c r="G69">
        <f t="shared" si="3"/>
        <v>4.038611158639031E-4</v>
      </c>
    </row>
    <row r="70" spans="1:7">
      <c r="A70">
        <v>1.0333333333300001</v>
      </c>
      <c r="B70">
        <v>2.7630615234399998</v>
      </c>
      <c r="D70">
        <f t="shared" si="0"/>
        <v>61.999999999799996</v>
      </c>
      <c r="E70">
        <f t="shared" si="1"/>
        <v>2.6763916015600002</v>
      </c>
      <c r="F70">
        <f t="shared" si="2"/>
        <v>2.6544139616834128</v>
      </c>
      <c r="G70">
        <f t="shared" si="3"/>
        <v>4.8301665454496495E-4</v>
      </c>
    </row>
    <row r="71" spans="1:7">
      <c r="A71">
        <v>1.05</v>
      </c>
      <c r="B71">
        <v>2.7487182617200001</v>
      </c>
      <c r="D71">
        <f t="shared" si="0"/>
        <v>62.999999999999986</v>
      </c>
      <c r="E71">
        <f t="shared" si="1"/>
        <v>2.6632690429700001</v>
      </c>
      <c r="F71">
        <f t="shared" si="2"/>
        <v>2.6387776304575281</v>
      </c>
      <c r="G71">
        <f t="shared" si="3"/>
        <v>5.9982928685607E-4</v>
      </c>
    </row>
    <row r="72" spans="1:7">
      <c r="A72">
        <v>1.06666666667</v>
      </c>
      <c r="B72">
        <v>2.7337646484399998</v>
      </c>
      <c r="D72">
        <f t="shared" si="0"/>
        <v>64.000000000200004</v>
      </c>
      <c r="E72">
        <f t="shared" si="1"/>
        <v>2.64892578125</v>
      </c>
      <c r="F72">
        <f t="shared" si="2"/>
        <v>2.6234193633587988</v>
      </c>
      <c r="G72">
        <f t="shared" si="3"/>
        <v>6.5057735364059007E-4</v>
      </c>
    </row>
    <row r="73" spans="1:7">
      <c r="A73">
        <v>1.0833333333299999</v>
      </c>
      <c r="B73">
        <v>2.7188110351599999</v>
      </c>
      <c r="D73">
        <f t="shared" ref="D73:D136" si="4">(A79-$A$14)*60</f>
        <v>64.999999999799996</v>
      </c>
      <c r="E73">
        <f t="shared" ref="E73:E136" si="5">B79</f>
        <v>2.6361083984399998</v>
      </c>
      <c r="F73">
        <f t="shared" ref="F73:F136" si="6">$J$10*EXP(-$J$11*D73)+$J$12</f>
        <v>2.608334215524045</v>
      </c>
      <c r="G73">
        <f t="shared" ref="G73:G136" si="7">(E73-F73)^2</f>
        <v>7.7140523664891505E-4</v>
      </c>
    </row>
    <row r="74" spans="1:7">
      <c r="A74">
        <v>1.1000000000000001</v>
      </c>
      <c r="B74">
        <v>2.7056884765600002</v>
      </c>
      <c r="D74">
        <f t="shared" si="4"/>
        <v>65.999999999999986</v>
      </c>
      <c r="E74">
        <f t="shared" si="5"/>
        <v>2.6223754882799999</v>
      </c>
      <c r="F74">
        <f t="shared" si="6"/>
        <v>2.593517329998706</v>
      </c>
      <c r="G74">
        <f t="shared" si="7"/>
        <v>8.3279329938821167E-4</v>
      </c>
    </row>
    <row r="75" spans="1:7">
      <c r="A75">
        <v>1.11666666667</v>
      </c>
      <c r="B75">
        <v>2.6904296875</v>
      </c>
      <c r="D75">
        <f t="shared" si="4"/>
        <v>67.000000000199989</v>
      </c>
      <c r="E75">
        <f t="shared" si="5"/>
        <v>2.6101684570299999</v>
      </c>
      <c r="F75">
        <f t="shared" si="6"/>
        <v>2.5789639362273626</v>
      </c>
      <c r="G75">
        <f t="shared" si="7"/>
        <v>9.7372211852222079E-4</v>
      </c>
    </row>
    <row r="76" spans="1:7">
      <c r="A76">
        <v>1.13333333333</v>
      </c>
      <c r="B76">
        <v>2.6763916015600002</v>
      </c>
      <c r="D76">
        <f t="shared" si="4"/>
        <v>67.999999999799996</v>
      </c>
      <c r="E76">
        <f t="shared" si="5"/>
        <v>2.5970458984399998</v>
      </c>
      <c r="F76">
        <f t="shared" si="6"/>
        <v>2.5646693484899048</v>
      </c>
      <c r="G76">
        <f t="shared" si="7"/>
        <v>1.0482409866709953E-3</v>
      </c>
    </row>
    <row r="77" spans="1:7">
      <c r="A77">
        <v>1.1499999999999999</v>
      </c>
      <c r="B77">
        <v>2.6632690429700001</v>
      </c>
      <c r="D77">
        <f t="shared" si="4"/>
        <v>69</v>
      </c>
      <c r="E77">
        <f t="shared" si="5"/>
        <v>2.5848388671899998</v>
      </c>
      <c r="F77">
        <f t="shared" si="6"/>
        <v>2.5506289643678564</v>
      </c>
      <c r="G77">
        <f t="shared" si="7"/>
        <v>1.1703174511004965E-3</v>
      </c>
    </row>
    <row r="78" spans="1:7">
      <c r="A78">
        <v>1.1666666666700001</v>
      </c>
      <c r="B78">
        <v>2.64892578125</v>
      </c>
      <c r="D78">
        <f t="shared" si="4"/>
        <v>70.000000000199989</v>
      </c>
      <c r="E78">
        <f t="shared" si="5"/>
        <v>2.5711059570299999</v>
      </c>
      <c r="F78">
        <f t="shared" si="6"/>
        <v>2.5368382633140047</v>
      </c>
      <c r="G78">
        <f t="shared" si="7"/>
        <v>1.1742748326132528E-3</v>
      </c>
    </row>
    <row r="79" spans="1:7">
      <c r="A79">
        <v>1.18333333333</v>
      </c>
      <c r="B79">
        <v>2.6361083984399998</v>
      </c>
      <c r="D79">
        <f t="shared" si="4"/>
        <v>70.999999999799996</v>
      </c>
      <c r="E79">
        <f t="shared" si="5"/>
        <v>2.5601196289099999</v>
      </c>
      <c r="F79">
        <f t="shared" si="6"/>
        <v>2.5232928051705237</v>
      </c>
      <c r="G79">
        <f t="shared" si="7"/>
        <v>1.3562149467384486E-3</v>
      </c>
    </row>
    <row r="80" spans="1:7">
      <c r="A80">
        <v>1.2</v>
      </c>
      <c r="B80">
        <v>2.6223754882799999</v>
      </c>
      <c r="D80">
        <f t="shared" si="4"/>
        <v>72</v>
      </c>
      <c r="E80">
        <f t="shared" si="5"/>
        <v>2.5454711914099999</v>
      </c>
      <c r="F80">
        <f t="shared" si="6"/>
        <v>2.5099882287156712</v>
      </c>
      <c r="G80">
        <f t="shared" si="7"/>
        <v>1.2590406415671231E-3</v>
      </c>
    </row>
    <row r="81" spans="1:7">
      <c r="A81">
        <v>1.2166666666699999</v>
      </c>
      <c r="B81">
        <v>2.6101684570299999</v>
      </c>
      <c r="D81">
        <f t="shared" si="4"/>
        <v>73.000000000199989</v>
      </c>
      <c r="E81">
        <f t="shared" si="5"/>
        <v>2.5350952148400001</v>
      </c>
      <c r="F81">
        <f t="shared" si="6"/>
        <v>2.4969202503083818</v>
      </c>
      <c r="G81">
        <f t="shared" si="7"/>
        <v>1.457327916990314E-3</v>
      </c>
    </row>
    <row r="82" spans="1:7">
      <c r="A82">
        <v>1.2333333333300001</v>
      </c>
      <c r="B82">
        <v>2.5970458984399998</v>
      </c>
      <c r="D82">
        <f t="shared" si="4"/>
        <v>73.999999999799996</v>
      </c>
      <c r="E82">
        <f t="shared" si="5"/>
        <v>2.52197265625</v>
      </c>
      <c r="F82">
        <f t="shared" si="6"/>
        <v>2.4840846624840465</v>
      </c>
      <c r="G82">
        <f t="shared" si="7"/>
        <v>1.4355000716089338E-3</v>
      </c>
    </row>
    <row r="83" spans="1:7">
      <c r="A83">
        <v>1.25</v>
      </c>
      <c r="B83">
        <v>2.5848388671899998</v>
      </c>
      <c r="D83">
        <f t="shared" si="4"/>
        <v>75</v>
      </c>
      <c r="E83">
        <f t="shared" si="5"/>
        <v>2.51220703125</v>
      </c>
      <c r="F83">
        <f t="shared" si="6"/>
        <v>2.4714773325773782</v>
      </c>
      <c r="G83">
        <f t="shared" si="7"/>
        <v>1.6589083539625678E-3</v>
      </c>
    </row>
    <row r="84" spans="1:7">
      <c r="A84">
        <v>1.2666666666699999</v>
      </c>
      <c r="B84">
        <v>2.5711059570299999</v>
      </c>
      <c r="D84">
        <f t="shared" si="4"/>
        <v>76.000000000200004</v>
      </c>
      <c r="E84">
        <f t="shared" si="5"/>
        <v>2.5</v>
      </c>
      <c r="F84">
        <f t="shared" si="6"/>
        <v>2.4590942014380301</v>
      </c>
      <c r="G84">
        <f t="shared" si="7"/>
        <v>1.6732843559924548E-3</v>
      </c>
    </row>
    <row r="85" spans="1:7">
      <c r="A85">
        <v>1.2833333333300001</v>
      </c>
      <c r="B85">
        <v>2.5601196289099999</v>
      </c>
      <c r="D85">
        <f t="shared" si="4"/>
        <v>76.999999999799996</v>
      </c>
      <c r="E85">
        <f t="shared" si="5"/>
        <v>2.4884033203100002</v>
      </c>
      <c r="F85">
        <f t="shared" si="6"/>
        <v>2.4469312820999711</v>
      </c>
      <c r="G85">
        <f t="shared" si="7"/>
        <v>1.7199299532941132E-3</v>
      </c>
    </row>
    <row r="86" spans="1:7">
      <c r="A86">
        <v>1.3</v>
      </c>
      <c r="B86">
        <v>2.5454711914099999</v>
      </c>
      <c r="D86">
        <f t="shared" si="4"/>
        <v>77.999999999999986</v>
      </c>
      <c r="E86">
        <f t="shared" si="5"/>
        <v>2.4771118164099999</v>
      </c>
      <c r="F86">
        <f t="shared" si="6"/>
        <v>2.4349846584765182</v>
      </c>
      <c r="G86">
        <f t="shared" si="7"/>
        <v>1.7746974355525059E-3</v>
      </c>
    </row>
    <row r="87" spans="1:7">
      <c r="A87">
        <v>1.31666666667</v>
      </c>
      <c r="B87">
        <v>2.5350952148400001</v>
      </c>
      <c r="D87">
        <f t="shared" si="4"/>
        <v>79.000000000200004</v>
      </c>
      <c r="E87">
        <f t="shared" si="5"/>
        <v>2.4667358398400001</v>
      </c>
      <c r="F87">
        <f t="shared" si="6"/>
        <v>2.4232504841432672</v>
      </c>
      <c r="G87">
        <f t="shared" si="7"/>
        <v>1.8909761600713851E-3</v>
      </c>
    </row>
    <row r="88" spans="1:7">
      <c r="A88">
        <v>1.3333333333299999</v>
      </c>
      <c r="B88">
        <v>2.52197265625</v>
      </c>
      <c r="D88">
        <f t="shared" si="4"/>
        <v>79.999999999799996</v>
      </c>
      <c r="E88">
        <f t="shared" si="5"/>
        <v>2.4563598632799999</v>
      </c>
      <c r="F88">
        <f t="shared" si="6"/>
        <v>2.4117249810772021</v>
      </c>
      <c r="G88">
        <f t="shared" si="7"/>
        <v>1.9922727092576329E-3</v>
      </c>
    </row>
    <row r="89" spans="1:7">
      <c r="A89">
        <v>1.35</v>
      </c>
      <c r="B89">
        <v>2.51220703125</v>
      </c>
      <c r="D89">
        <f t="shared" si="4"/>
        <v>80.999999999999986</v>
      </c>
      <c r="E89">
        <f t="shared" si="5"/>
        <v>2.4462890625</v>
      </c>
      <c r="F89">
        <f t="shared" si="6"/>
        <v>2.4004044384201122</v>
      </c>
      <c r="G89">
        <f t="shared" si="7"/>
        <v>2.1053987269526197E-3</v>
      </c>
    </row>
    <row r="90" spans="1:7">
      <c r="A90">
        <v>1.36666666667</v>
      </c>
      <c r="B90">
        <v>2.5</v>
      </c>
      <c r="D90">
        <f t="shared" si="4"/>
        <v>82.000000000199989</v>
      </c>
      <c r="E90">
        <f t="shared" si="5"/>
        <v>2.4359130859399998</v>
      </c>
      <c r="F90">
        <f t="shared" si="6"/>
        <v>2.3892852113253107</v>
      </c>
      <c r="G90">
        <f t="shared" si="7"/>
        <v>2.1741586910831675E-3</v>
      </c>
    </row>
    <row r="91" spans="1:7">
      <c r="A91">
        <v>1.38333333333</v>
      </c>
      <c r="B91">
        <v>2.4884033203100002</v>
      </c>
      <c r="D91">
        <f t="shared" si="4"/>
        <v>82.999999999799996</v>
      </c>
      <c r="E91">
        <f t="shared" si="5"/>
        <v>2.4249267578100002</v>
      </c>
      <c r="F91">
        <f t="shared" si="6"/>
        <v>2.378363719762818</v>
      </c>
      <c r="G91">
        <f t="shared" si="7"/>
        <v>2.1681165121833373E-3</v>
      </c>
    </row>
    <row r="92" spans="1:7">
      <c r="A92">
        <v>1.4</v>
      </c>
      <c r="B92">
        <v>2.4771118164099999</v>
      </c>
      <c r="D92">
        <f t="shared" si="4"/>
        <v>84</v>
      </c>
      <c r="E92">
        <f t="shared" si="5"/>
        <v>2.41455078125</v>
      </c>
      <c r="F92">
        <f t="shared" si="6"/>
        <v>2.3676364473475884</v>
      </c>
      <c r="G92">
        <f t="shared" si="7"/>
        <v>2.2009547255069685E-3</v>
      </c>
    </row>
    <row r="93" spans="1:7">
      <c r="A93">
        <v>1.4166666666700001</v>
      </c>
      <c r="B93">
        <v>2.4667358398400001</v>
      </c>
      <c r="D93">
        <f t="shared" si="4"/>
        <v>85.000000000199989</v>
      </c>
      <c r="E93">
        <f t="shared" si="5"/>
        <v>2.4041748046899998</v>
      </c>
      <c r="F93">
        <f t="shared" si="6"/>
        <v>2.3570999402466657</v>
      </c>
      <c r="G93">
        <f t="shared" si="7"/>
        <v>2.2160428623582799E-3</v>
      </c>
    </row>
    <row r="94" spans="1:7">
      <c r="A94">
        <v>1.43333333333</v>
      </c>
      <c r="B94">
        <v>2.4563598632799999</v>
      </c>
      <c r="D94">
        <f t="shared" si="4"/>
        <v>85.999999999799996</v>
      </c>
      <c r="E94">
        <f t="shared" si="5"/>
        <v>2.39501953125</v>
      </c>
      <c r="F94">
        <f t="shared" si="6"/>
        <v>2.3467508060469804</v>
      </c>
      <c r="G94">
        <f t="shared" si="7"/>
        <v>2.3298698327246206E-3</v>
      </c>
    </row>
    <row r="95" spans="1:7">
      <c r="A95">
        <v>1.45</v>
      </c>
      <c r="B95">
        <v>2.4462890625</v>
      </c>
      <c r="D95">
        <f t="shared" si="4"/>
        <v>87</v>
      </c>
      <c r="E95">
        <f t="shared" si="5"/>
        <v>2.3849487304700001</v>
      </c>
      <c r="F95">
        <f t="shared" si="6"/>
        <v>2.3365857126449896</v>
      </c>
      <c r="G95">
        <f t="shared" si="7"/>
        <v>2.3389814931422843E-3</v>
      </c>
    </row>
    <row r="96" spans="1:7">
      <c r="A96">
        <v>1.4666666666699999</v>
      </c>
      <c r="B96">
        <v>2.4359130859399998</v>
      </c>
      <c r="D96">
        <f t="shared" si="4"/>
        <v>88.000000000199989</v>
      </c>
      <c r="E96">
        <f t="shared" si="5"/>
        <v>2.3745727539099999</v>
      </c>
      <c r="F96">
        <f t="shared" si="6"/>
        <v>2.3266013872111015</v>
      </c>
      <c r="G96">
        <f t="shared" si="7"/>
        <v>2.301252022960173E-3</v>
      </c>
    </row>
    <row r="97" spans="1:7">
      <c r="A97">
        <v>1.4833333333300001</v>
      </c>
      <c r="B97">
        <v>2.4249267578100002</v>
      </c>
      <c r="D97">
        <f t="shared" si="4"/>
        <v>88.999999999799996</v>
      </c>
      <c r="E97">
        <f t="shared" si="5"/>
        <v>2.3638916015600002</v>
      </c>
      <c r="F97">
        <f t="shared" si="6"/>
        <v>2.3167946151168097</v>
      </c>
      <c r="G97">
        <f t="shared" si="7"/>
        <v>2.2181261320300691E-3</v>
      </c>
    </row>
    <row r="98" spans="1:7">
      <c r="A98">
        <v>1.5</v>
      </c>
      <c r="B98">
        <v>2.41455078125</v>
      </c>
      <c r="D98">
        <f t="shared" si="4"/>
        <v>90</v>
      </c>
      <c r="E98">
        <f t="shared" si="5"/>
        <v>2.3562622070299999</v>
      </c>
      <c r="F98">
        <f t="shared" si="6"/>
        <v>2.3071622388825213</v>
      </c>
      <c r="G98">
        <f t="shared" si="7"/>
        <v>2.4108068720834165E-3</v>
      </c>
    </row>
    <row r="99" spans="1:7">
      <c r="A99">
        <v>1.5166666666699999</v>
      </c>
      <c r="B99">
        <v>2.4041748046899998</v>
      </c>
      <c r="D99">
        <f t="shared" si="4"/>
        <v>91.000000000200004</v>
      </c>
      <c r="E99">
        <f t="shared" si="5"/>
        <v>2.3477172851599999</v>
      </c>
      <c r="F99">
        <f t="shared" si="6"/>
        <v>2.2977011571962525</v>
      </c>
      <c r="G99">
        <f t="shared" si="7"/>
        <v>2.5016130564859585E-3</v>
      </c>
    </row>
    <row r="100" spans="1:7">
      <c r="A100">
        <v>1.5333333333300001</v>
      </c>
      <c r="B100">
        <v>2.39501953125</v>
      </c>
      <c r="D100">
        <f t="shared" si="4"/>
        <v>91.999999999799996</v>
      </c>
      <c r="E100">
        <f t="shared" si="5"/>
        <v>2.3379516601599999</v>
      </c>
      <c r="F100">
        <f t="shared" si="6"/>
        <v>2.2884083238969897</v>
      </c>
      <c r="G100">
        <f t="shared" si="7"/>
        <v>2.4545421680697032E-3</v>
      </c>
    </row>
    <row r="101" spans="1:7">
      <c r="A101">
        <v>1.55</v>
      </c>
      <c r="B101">
        <v>2.3849487304700001</v>
      </c>
      <c r="D101">
        <f t="shared" si="4"/>
        <v>92.999999999999986</v>
      </c>
      <c r="E101">
        <f t="shared" si="5"/>
        <v>2.3275756835900001</v>
      </c>
      <c r="F101">
        <f t="shared" si="6"/>
        <v>2.2792807469776557</v>
      </c>
      <c r="G101">
        <f t="shared" si="7"/>
        <v>2.3324009023903644E-3</v>
      </c>
    </row>
    <row r="102" spans="1:7">
      <c r="A102">
        <v>1.56666666667</v>
      </c>
      <c r="B102">
        <v>2.3745727539099999</v>
      </c>
      <c r="D102">
        <f t="shared" si="4"/>
        <v>94.000000000200004</v>
      </c>
      <c r="E102">
        <f t="shared" si="5"/>
        <v>2.3175048828100002</v>
      </c>
      <c r="F102">
        <f t="shared" si="6"/>
        <v>2.2703154876552341</v>
      </c>
      <c r="G102">
        <f t="shared" si="7"/>
        <v>2.2268390150726688E-3</v>
      </c>
    </row>
    <row r="103" spans="1:7">
      <c r="A103">
        <v>1.5833333333299999</v>
      </c>
      <c r="B103">
        <v>2.3638916015600002</v>
      </c>
      <c r="D103">
        <f t="shared" si="4"/>
        <v>94.999999999799996</v>
      </c>
      <c r="E103">
        <f t="shared" si="5"/>
        <v>2.3114013671899998</v>
      </c>
      <c r="F103">
        <f t="shared" si="6"/>
        <v>2.2615096594074093</v>
      </c>
      <c r="G103">
        <f t="shared" si="7"/>
        <v>2.4891825054633959E-3</v>
      </c>
    </row>
    <row r="104" spans="1:7">
      <c r="A104">
        <v>1.6</v>
      </c>
      <c r="B104">
        <v>2.3562622070299999</v>
      </c>
      <c r="D104">
        <f t="shared" si="4"/>
        <v>95.999999999999986</v>
      </c>
      <c r="E104">
        <f t="shared" si="5"/>
        <v>2.3016357421899998</v>
      </c>
      <c r="F104">
        <f t="shared" si="6"/>
        <v>2.2528604270277821</v>
      </c>
      <c r="G104">
        <f t="shared" si="7"/>
        <v>2.379031369173661E-3</v>
      </c>
    </row>
    <row r="105" spans="1:7">
      <c r="A105">
        <v>1.61666666667</v>
      </c>
      <c r="B105">
        <v>2.3477172851599999</v>
      </c>
      <c r="D105">
        <f t="shared" si="4"/>
        <v>97.000000000199989</v>
      </c>
      <c r="E105">
        <f t="shared" si="5"/>
        <v>2.2933959960900001</v>
      </c>
      <c r="F105">
        <f t="shared" si="6"/>
        <v>2.2443650057447257</v>
      </c>
      <c r="G105">
        <f t="shared" si="7"/>
        <v>2.4040380142383876E-3</v>
      </c>
    </row>
    <row r="106" spans="1:7">
      <c r="A106">
        <v>1.63333333333</v>
      </c>
      <c r="B106">
        <v>2.3379516601599999</v>
      </c>
      <c r="D106">
        <f t="shared" si="4"/>
        <v>97.999999999799996</v>
      </c>
      <c r="E106">
        <f t="shared" si="5"/>
        <v>2.28637695313</v>
      </c>
      <c r="F106">
        <f t="shared" si="6"/>
        <v>2.2360206603085135</v>
      </c>
      <c r="G106">
        <f t="shared" si="7"/>
        <v>2.5357562267232887E-3</v>
      </c>
    </row>
    <row r="107" spans="1:7">
      <c r="A107">
        <v>1.65</v>
      </c>
      <c r="B107">
        <v>2.3275756835900001</v>
      </c>
      <c r="D107">
        <f t="shared" si="4"/>
        <v>99</v>
      </c>
      <c r="E107">
        <f t="shared" si="5"/>
        <v>2.2756958007799999</v>
      </c>
      <c r="F107">
        <f t="shared" si="6"/>
        <v>2.2278247040960455</v>
      </c>
      <c r="G107">
        <f t="shared" si="7"/>
        <v>2.2916418977245094E-3</v>
      </c>
    </row>
    <row r="108" spans="1:7">
      <c r="A108">
        <v>1.6666666666700001</v>
      </c>
      <c r="B108">
        <v>2.3175048828100002</v>
      </c>
      <c r="D108">
        <f t="shared" si="4"/>
        <v>100.00000000019999</v>
      </c>
      <c r="E108">
        <f t="shared" si="5"/>
        <v>2.26806640625</v>
      </c>
      <c r="F108">
        <f t="shared" si="6"/>
        <v>2.2197744982758851</v>
      </c>
      <c r="G108">
        <f t="shared" si="7"/>
        <v>2.3321083757803793E-3</v>
      </c>
    </row>
    <row r="109" spans="1:7">
      <c r="A109">
        <v>1.68333333333</v>
      </c>
      <c r="B109">
        <v>2.3114013671899998</v>
      </c>
      <c r="D109">
        <f t="shared" si="4"/>
        <v>100.9999999998</v>
      </c>
      <c r="E109">
        <f t="shared" si="5"/>
        <v>2.2601318359399998</v>
      </c>
      <c r="F109">
        <f t="shared" si="6"/>
        <v>2.2118674509432235</v>
      </c>
      <c r="G109">
        <f t="shared" si="7"/>
        <v>2.3294508591170473E-3</v>
      </c>
    </row>
    <row r="110" spans="1:7">
      <c r="A110">
        <v>1.7</v>
      </c>
      <c r="B110">
        <v>2.3016357421899998</v>
      </c>
      <c r="D110">
        <f t="shared" si="4"/>
        <v>102</v>
      </c>
      <c r="E110">
        <f t="shared" si="5"/>
        <v>2.2506713867200001</v>
      </c>
      <c r="F110">
        <f t="shared" si="6"/>
        <v>2.2041010162715278</v>
      </c>
      <c r="G110">
        <f t="shared" si="7"/>
        <v>2.1687994037079459E-3</v>
      </c>
    </row>
    <row r="111" spans="1:7">
      <c r="A111">
        <v>1.7166666666699999</v>
      </c>
      <c r="B111">
        <v>2.2933959960900001</v>
      </c>
      <c r="D111">
        <f t="shared" si="4"/>
        <v>103.00000000019999</v>
      </c>
      <c r="E111">
        <f t="shared" si="5"/>
        <v>2.2445678710900001</v>
      </c>
      <c r="F111">
        <f t="shared" si="6"/>
        <v>2.1964726937213328</v>
      </c>
      <c r="G111">
        <f t="shared" si="7"/>
        <v>2.3131460861235678E-3</v>
      </c>
    </row>
    <row r="112" spans="1:7">
      <c r="A112">
        <v>1.7333333333300001</v>
      </c>
      <c r="B112">
        <v>2.28637695313</v>
      </c>
      <c r="D112">
        <f t="shared" si="4"/>
        <v>103.9999999998</v>
      </c>
      <c r="E112">
        <f t="shared" si="5"/>
        <v>2.236328125</v>
      </c>
      <c r="F112">
        <f t="shared" si="6"/>
        <v>2.1889800272205404</v>
      </c>
      <c r="G112">
        <f t="shared" si="7"/>
        <v>2.2418423633332658E-3</v>
      </c>
    </row>
    <row r="113" spans="1:7">
      <c r="A113">
        <v>1.75</v>
      </c>
      <c r="B113">
        <v>2.2756958007799999</v>
      </c>
      <c r="D113">
        <f t="shared" si="4"/>
        <v>105</v>
      </c>
      <c r="E113">
        <f t="shared" si="5"/>
        <v>2.22900390625</v>
      </c>
      <c r="F113">
        <f t="shared" si="6"/>
        <v>2.1816206043605253</v>
      </c>
      <c r="G113">
        <f t="shared" si="7"/>
        <v>2.2451772979490969E-3</v>
      </c>
    </row>
    <row r="114" spans="1:7">
      <c r="A114">
        <v>1.7666666666699999</v>
      </c>
      <c r="B114">
        <v>2.26806640625</v>
      </c>
      <c r="D114">
        <f t="shared" si="4"/>
        <v>106.0000000002</v>
      </c>
      <c r="E114">
        <f t="shared" si="5"/>
        <v>2.22290039063</v>
      </c>
      <c r="F114">
        <f t="shared" si="6"/>
        <v>2.1743920556463938</v>
      </c>
      <c r="G114">
        <f t="shared" si="7"/>
        <v>2.3530585628817515E-3</v>
      </c>
    </row>
    <row r="115" spans="1:7">
      <c r="A115">
        <v>1.7833333333300001</v>
      </c>
      <c r="B115">
        <v>2.2601318359399998</v>
      </c>
      <c r="D115">
        <f t="shared" si="4"/>
        <v>106.9999999998</v>
      </c>
      <c r="E115">
        <f t="shared" si="5"/>
        <v>2.2152709960900001</v>
      </c>
      <c r="F115">
        <f t="shared" si="6"/>
        <v>2.1672920537202383</v>
      </c>
      <c r="G115">
        <f t="shared" si="7"/>
        <v>2.3019789109209295E-3</v>
      </c>
    </row>
    <row r="116" spans="1:7">
      <c r="A116">
        <v>1.8</v>
      </c>
      <c r="B116">
        <v>2.2506713867200001</v>
      </c>
      <c r="D116">
        <f t="shared" si="4"/>
        <v>107.99999999999999</v>
      </c>
      <c r="E116">
        <f t="shared" si="5"/>
        <v>2.2073364257799999</v>
      </c>
      <c r="F116">
        <f t="shared" si="6"/>
        <v>2.1603183125993746</v>
      </c>
      <c r="G116">
        <f t="shared" si="7"/>
        <v>2.2107029670660923E-3</v>
      </c>
    </row>
    <row r="117" spans="1:7">
      <c r="A117">
        <v>1.81666666667</v>
      </c>
      <c r="B117">
        <v>2.2445678710900001</v>
      </c>
      <c r="D117">
        <f t="shared" si="4"/>
        <v>109.0000000002</v>
      </c>
      <c r="E117">
        <f t="shared" si="5"/>
        <v>2.2003173828100002</v>
      </c>
      <c r="F117">
        <f t="shared" si="6"/>
        <v>2.1534685869658885</v>
      </c>
      <c r="G117">
        <f t="shared" si="7"/>
        <v>2.1948096720432598E-3</v>
      </c>
    </row>
    <row r="118" spans="1:7">
      <c r="A118">
        <v>1.8333333333299999</v>
      </c>
      <c r="B118">
        <v>2.236328125</v>
      </c>
      <c r="D118">
        <f t="shared" si="4"/>
        <v>109.9999999998</v>
      </c>
      <c r="E118">
        <f t="shared" si="5"/>
        <v>2.1932983398400001</v>
      </c>
      <c r="F118">
        <f t="shared" si="6"/>
        <v>2.1467406714306003</v>
      </c>
      <c r="G118">
        <f t="shared" si="7"/>
        <v>2.1676164877196232E-3</v>
      </c>
    </row>
    <row r="119" spans="1:7">
      <c r="A119">
        <v>1.85</v>
      </c>
      <c r="B119">
        <v>2.22900390625</v>
      </c>
      <c r="D119">
        <f t="shared" si="4"/>
        <v>110.99999999999999</v>
      </c>
      <c r="E119">
        <f t="shared" si="5"/>
        <v>2.1878051757799999</v>
      </c>
      <c r="F119">
        <f t="shared" si="6"/>
        <v>2.1401323998112236</v>
      </c>
      <c r="G119">
        <f t="shared" si="7"/>
        <v>2.2726935685691333E-3</v>
      </c>
    </row>
    <row r="120" spans="1:7">
      <c r="A120">
        <v>1.86666666667</v>
      </c>
      <c r="B120">
        <v>2.22290039063</v>
      </c>
      <c r="D120">
        <f t="shared" si="4"/>
        <v>112.00000000019999</v>
      </c>
      <c r="E120">
        <f t="shared" si="5"/>
        <v>2.18017578125</v>
      </c>
      <c r="F120">
        <f t="shared" si="6"/>
        <v>2.1336416444591411</v>
      </c>
      <c r="G120">
        <f t="shared" si="7"/>
        <v>2.1654258868703713E-3</v>
      </c>
    </row>
    <row r="121" spans="1:7">
      <c r="A121">
        <v>1.88333333333</v>
      </c>
      <c r="B121">
        <v>2.2152709960900001</v>
      </c>
      <c r="D121">
        <f t="shared" si="4"/>
        <v>112.9999999998</v>
      </c>
      <c r="E121">
        <f t="shared" si="5"/>
        <v>2.1725463867200001</v>
      </c>
      <c r="F121">
        <f t="shared" si="6"/>
        <v>2.1272663155619451</v>
      </c>
      <c r="G121">
        <f t="shared" si="7"/>
        <v>2.0502848440785235E-3</v>
      </c>
    </row>
    <row r="122" spans="1:7">
      <c r="A122">
        <v>1.9</v>
      </c>
      <c r="B122">
        <v>2.2073364257799999</v>
      </c>
      <c r="D122">
        <f t="shared" si="4"/>
        <v>114</v>
      </c>
      <c r="E122">
        <f t="shared" si="5"/>
        <v>2.1673583984399998</v>
      </c>
      <c r="F122">
        <f t="shared" si="6"/>
        <v>2.1210043604594229</v>
      </c>
      <c r="G122">
        <f t="shared" si="7"/>
        <v>2.1486968371047669E-3</v>
      </c>
    </row>
    <row r="123" spans="1:7">
      <c r="A123">
        <v>1.9166666666700001</v>
      </c>
      <c r="B123">
        <v>2.2003173828100002</v>
      </c>
      <c r="D123">
        <f t="shared" si="4"/>
        <v>115.00000000019999</v>
      </c>
      <c r="E123">
        <f t="shared" si="5"/>
        <v>2.15942382813</v>
      </c>
      <c r="F123">
        <f t="shared" si="6"/>
        <v>2.1148537630056174</v>
      </c>
      <c r="G123">
        <f t="shared" si="7"/>
        <v>1.986490705191702E-3</v>
      </c>
    </row>
    <row r="124" spans="1:7">
      <c r="A124">
        <v>1.93333333333</v>
      </c>
      <c r="B124">
        <v>2.1932983398400001</v>
      </c>
      <c r="D124">
        <f t="shared" si="4"/>
        <v>115.99999999979998</v>
      </c>
      <c r="E124">
        <f t="shared" si="5"/>
        <v>2.1530151367200001</v>
      </c>
      <c r="F124">
        <f t="shared" si="6"/>
        <v>2.1088125429079154</v>
      </c>
      <c r="G124">
        <f t="shared" si="7"/>
        <v>1.9538692997161477E-3</v>
      </c>
    </row>
    <row r="125" spans="1:7">
      <c r="A125">
        <v>1.95</v>
      </c>
      <c r="B125">
        <v>2.1878051757799999</v>
      </c>
      <c r="D125">
        <f t="shared" si="4"/>
        <v>116.99999999999999</v>
      </c>
      <c r="E125">
        <f t="shared" si="5"/>
        <v>2.1466064453100002</v>
      </c>
      <c r="F125">
        <f t="shared" si="6"/>
        <v>2.1028787550788826</v>
      </c>
      <c r="G125">
        <f t="shared" si="7"/>
        <v>1.9121108929485834E-3</v>
      </c>
    </row>
    <row r="126" spans="1:7">
      <c r="A126">
        <v>1.9666666666699999</v>
      </c>
      <c r="B126">
        <v>2.18017578125</v>
      </c>
      <c r="D126">
        <f t="shared" si="4"/>
        <v>118.0000000002</v>
      </c>
      <c r="E126">
        <f t="shared" si="5"/>
        <v>2.1414184570299999</v>
      </c>
      <c r="F126">
        <f t="shared" si="6"/>
        <v>2.0970504890317541</v>
      </c>
      <c r="G126">
        <f t="shared" si="7"/>
        <v>1.9685165842933659E-3</v>
      </c>
    </row>
    <row r="127" spans="1:7">
      <c r="A127">
        <v>1.9833333333300001</v>
      </c>
      <c r="B127">
        <v>2.1725463867200001</v>
      </c>
      <c r="D127">
        <f t="shared" si="4"/>
        <v>118.9999999998</v>
      </c>
      <c r="E127">
        <f t="shared" si="5"/>
        <v>2.1334838867200001</v>
      </c>
      <c r="F127">
        <f t="shared" si="6"/>
        <v>2.0913258682541609</v>
      </c>
      <c r="G127">
        <f t="shared" si="7"/>
        <v>1.7772985209660406E-3</v>
      </c>
    </row>
    <row r="128" spans="1:7">
      <c r="A128">
        <v>2</v>
      </c>
      <c r="B128">
        <v>2.1673583984399998</v>
      </c>
      <c r="D128">
        <f t="shared" si="4"/>
        <v>120</v>
      </c>
      <c r="E128">
        <f t="shared" si="5"/>
        <v>2.12768554688</v>
      </c>
      <c r="F128">
        <f t="shared" si="6"/>
        <v>2.0857030495939313</v>
      </c>
      <c r="G128">
        <f t="shared" si="7"/>
        <v>1.7625300783747685E-3</v>
      </c>
    </row>
    <row r="129" spans="1:7">
      <c r="A129">
        <v>2.0166666666699999</v>
      </c>
      <c r="B129">
        <v>2.15942382813</v>
      </c>
      <c r="D129">
        <f t="shared" si="4"/>
        <v>121.0000000002</v>
      </c>
      <c r="E129">
        <f t="shared" si="5"/>
        <v>2.1212768554700001</v>
      </c>
      <c r="F129">
        <f t="shared" si="6"/>
        <v>2.0801802226862636</v>
      </c>
      <c r="G129">
        <f t="shared" si="7"/>
        <v>1.688933226161289E-3</v>
      </c>
    </row>
    <row r="130" spans="1:7">
      <c r="A130">
        <v>2.0333333333299999</v>
      </c>
      <c r="B130">
        <v>2.1530151367200001</v>
      </c>
      <c r="D130">
        <f t="shared" si="4"/>
        <v>121.9999999998</v>
      </c>
      <c r="E130">
        <f t="shared" si="5"/>
        <v>2.11669921875</v>
      </c>
      <c r="F130">
        <f t="shared" si="6"/>
        <v>2.0747556093602704</v>
      </c>
      <c r="G130">
        <f t="shared" si="7"/>
        <v>1.7592663686382157E-3</v>
      </c>
    </row>
    <row r="131" spans="1:7">
      <c r="A131">
        <v>2.0499999999999998</v>
      </c>
      <c r="B131">
        <v>2.1466064453100002</v>
      </c>
      <c r="D131">
        <f t="shared" si="4"/>
        <v>122.99999999999999</v>
      </c>
      <c r="E131">
        <f t="shared" si="5"/>
        <v>2.1099853515600002</v>
      </c>
      <c r="F131">
        <f t="shared" si="6"/>
        <v>2.0694274630569711</v>
      </c>
      <c r="G131">
        <f t="shared" si="7"/>
        <v>1.6449423198241404E-3</v>
      </c>
    </row>
    <row r="132" spans="1:7">
      <c r="A132">
        <v>2.0666666666700002</v>
      </c>
      <c r="B132">
        <v>2.1414184570299999</v>
      </c>
      <c r="D132">
        <f t="shared" si="4"/>
        <v>124.00000000019999</v>
      </c>
      <c r="E132">
        <f t="shared" si="5"/>
        <v>2.1047973632799999</v>
      </c>
      <c r="F132">
        <f t="shared" si="6"/>
        <v>2.0641940682864823</v>
      </c>
      <c r="G132">
        <f t="shared" si="7"/>
        <v>1.648627564330608E-3</v>
      </c>
    </row>
    <row r="133" spans="1:7">
      <c r="A133">
        <v>2.0833333333300001</v>
      </c>
      <c r="B133">
        <v>2.1334838867200001</v>
      </c>
      <c r="D133">
        <f t="shared" si="4"/>
        <v>124.99999999979998</v>
      </c>
      <c r="E133">
        <f t="shared" si="5"/>
        <v>2.0989990234399998</v>
      </c>
      <c r="F133">
        <f t="shared" si="6"/>
        <v>2.0590537400656648</v>
      </c>
      <c r="G133">
        <f t="shared" si="7"/>
        <v>1.5956256638559247E-3</v>
      </c>
    </row>
    <row r="134" spans="1:7">
      <c r="A134">
        <v>2.1</v>
      </c>
      <c r="B134">
        <v>2.12768554688</v>
      </c>
      <c r="D134">
        <f t="shared" si="4"/>
        <v>126</v>
      </c>
      <c r="E134">
        <f t="shared" si="5"/>
        <v>2.0938110351599999</v>
      </c>
      <c r="F134">
        <f t="shared" si="6"/>
        <v>2.0540048233666148</v>
      </c>
      <c r="G134">
        <f t="shared" si="7"/>
        <v>1.5845344973398278E-3</v>
      </c>
    </row>
    <row r="135" spans="1:7">
      <c r="A135">
        <v>2.11666666667</v>
      </c>
      <c r="B135">
        <v>2.1212768554700001</v>
      </c>
      <c r="D135">
        <f t="shared" si="4"/>
        <v>127.0000000002</v>
      </c>
      <c r="E135">
        <f t="shared" si="5"/>
        <v>2.0895385742200001</v>
      </c>
      <c r="F135">
        <f t="shared" si="6"/>
        <v>2.049045692602304</v>
      </c>
      <c r="G135">
        <f t="shared" si="7"/>
        <v>1.6396734617047551E-3</v>
      </c>
    </row>
    <row r="136" spans="1:7">
      <c r="A136">
        <v>2.13333333333</v>
      </c>
      <c r="B136">
        <v>2.11669921875</v>
      </c>
      <c r="D136">
        <f t="shared" si="4"/>
        <v>127.9999999998</v>
      </c>
      <c r="E136">
        <f t="shared" si="5"/>
        <v>2.0828247070299999</v>
      </c>
      <c r="F136">
        <f t="shared" si="6"/>
        <v>2.0441747510936947</v>
      </c>
      <c r="G136">
        <f t="shared" si="7"/>
        <v>1.4938190938783304E-3</v>
      </c>
    </row>
    <row r="137" spans="1:7">
      <c r="A137">
        <v>2.15</v>
      </c>
      <c r="B137">
        <v>2.1099853515600002</v>
      </c>
      <c r="D137">
        <f t="shared" ref="D137:D200" si="8">(A143-$A$14)*60</f>
        <v>129</v>
      </c>
      <c r="E137">
        <f t="shared" ref="E137:E200" si="9">B143</f>
        <v>2.07885742188</v>
      </c>
      <c r="F137">
        <f t="shared" ref="F137:F200" si="10">$J$10*EXP(-$J$11*D137)+$J$12</f>
        <v>2.0393904305471362</v>
      </c>
      <c r="G137">
        <f t="shared" ref="G137:G200" si="11">(E137-F137)^2</f>
        <v>1.5576434048683461E-3</v>
      </c>
    </row>
    <row r="138" spans="1:7">
      <c r="A138">
        <v>2.1666666666699999</v>
      </c>
      <c r="B138">
        <v>2.1047973632799999</v>
      </c>
      <c r="D138">
        <f t="shared" si="8"/>
        <v>130.0000000002</v>
      </c>
      <c r="E138">
        <f t="shared" si="9"/>
        <v>2.0724487304700001</v>
      </c>
      <c r="F138">
        <f t="shared" si="10"/>
        <v>2.0346911905669582</v>
      </c>
      <c r="G138">
        <f t="shared" si="11"/>
        <v>1.4256318195297992E-3</v>
      </c>
    </row>
    <row r="139" spans="1:7">
      <c r="A139">
        <v>2.1833333333299998</v>
      </c>
      <c r="B139">
        <v>2.0989990234399998</v>
      </c>
      <c r="D139">
        <f t="shared" si="8"/>
        <v>130.9999999998</v>
      </c>
      <c r="E139">
        <f t="shared" si="9"/>
        <v>2.0660400390600002</v>
      </c>
      <c r="F139">
        <f t="shared" si="10"/>
        <v>2.030075518150515</v>
      </c>
      <c r="G139">
        <f t="shared" si="11"/>
        <v>1.2934467642487988E-3</v>
      </c>
    </row>
    <row r="140" spans="1:7">
      <c r="A140">
        <v>2.2000000000000002</v>
      </c>
      <c r="B140">
        <v>2.0938110351599999</v>
      </c>
      <c r="D140">
        <f t="shared" si="8"/>
        <v>131.99999999999997</v>
      </c>
      <c r="E140">
        <f t="shared" si="9"/>
        <v>2.0620727539099999</v>
      </c>
      <c r="F140">
        <f t="shared" si="10"/>
        <v>2.0255419271929678</v>
      </c>
      <c r="G140">
        <f t="shared" si="11"/>
        <v>1.3345013006298275E-3</v>
      </c>
    </row>
    <row r="141" spans="1:7">
      <c r="A141">
        <v>2.2166666666700001</v>
      </c>
      <c r="B141">
        <v>2.0895385742200001</v>
      </c>
      <c r="D141">
        <f t="shared" si="8"/>
        <v>133.0000000002</v>
      </c>
      <c r="E141">
        <f t="shared" si="9"/>
        <v>2.0574951171899998</v>
      </c>
      <c r="F141">
        <f t="shared" si="10"/>
        <v>2.0210889580254219</v>
      </c>
      <c r="G141">
        <f t="shared" si="11"/>
        <v>1.3254084251165795E-3</v>
      </c>
    </row>
    <row r="142" spans="1:7">
      <c r="A142">
        <v>2.2333333333300001</v>
      </c>
      <c r="B142">
        <v>2.0828247070299999</v>
      </c>
      <c r="D142">
        <f t="shared" si="8"/>
        <v>133.9999999998</v>
      </c>
      <c r="E142">
        <f t="shared" si="9"/>
        <v>2.05322265625</v>
      </c>
      <c r="F142">
        <f t="shared" si="10"/>
        <v>2.0167151769364353</v>
      </c>
      <c r="G142">
        <f t="shared" si="11"/>
        <v>1.3327960458303532E-3</v>
      </c>
    </row>
    <row r="143" spans="1:7">
      <c r="A143">
        <v>2.25</v>
      </c>
      <c r="B143">
        <v>2.07885742188</v>
      </c>
      <c r="D143">
        <f t="shared" si="8"/>
        <v>135</v>
      </c>
      <c r="E143">
        <f t="shared" si="9"/>
        <v>2.0477294921899998</v>
      </c>
      <c r="F143">
        <f t="shared" si="10"/>
        <v>2.0124191757027514</v>
      </c>
      <c r="G143">
        <f t="shared" si="11"/>
        <v>1.2468184504296435E-3</v>
      </c>
    </row>
    <row r="144" spans="1:7">
      <c r="A144">
        <v>2.2666666666699999</v>
      </c>
      <c r="B144">
        <v>2.0724487304700001</v>
      </c>
      <c r="D144">
        <f t="shared" si="8"/>
        <v>136.0000000002</v>
      </c>
      <c r="E144">
        <f t="shared" si="9"/>
        <v>2.0425415039099999</v>
      </c>
      <c r="F144">
        <f t="shared" si="10"/>
        <v>2.0081995711516427</v>
      </c>
      <c r="G144">
        <f t="shared" si="11"/>
        <v>1.1793683455795256E-3</v>
      </c>
    </row>
    <row r="145" spans="1:7">
      <c r="A145">
        <v>2.2833333333299999</v>
      </c>
      <c r="B145">
        <v>2.0660400390600002</v>
      </c>
      <c r="D145">
        <f t="shared" si="8"/>
        <v>136.9999999998</v>
      </c>
      <c r="E145">
        <f t="shared" si="9"/>
        <v>2.03735351563</v>
      </c>
      <c r="F145">
        <f t="shared" si="10"/>
        <v>2.0040550047074932</v>
      </c>
      <c r="G145">
        <f t="shared" si="11"/>
        <v>1.1087908296563045E-3</v>
      </c>
    </row>
    <row r="146" spans="1:7">
      <c r="A146">
        <v>2.2999999999999998</v>
      </c>
      <c r="B146">
        <v>2.0620727539099999</v>
      </c>
      <c r="D146">
        <f t="shared" si="8"/>
        <v>138</v>
      </c>
      <c r="E146">
        <f t="shared" si="9"/>
        <v>2.0321655273400001</v>
      </c>
      <c r="F146">
        <f t="shared" si="10"/>
        <v>1.9999841419471269</v>
      </c>
      <c r="G146">
        <f t="shared" si="11"/>
        <v>1.0356415658046316E-3</v>
      </c>
    </row>
    <row r="147" spans="1:7">
      <c r="A147">
        <v>2.3166666666700002</v>
      </c>
      <c r="B147">
        <v>2.0574951171899998</v>
      </c>
      <c r="D147">
        <f t="shared" si="8"/>
        <v>139.00000000019998</v>
      </c>
      <c r="E147">
        <f t="shared" si="9"/>
        <v>2.0285034179700001</v>
      </c>
      <c r="F147">
        <f t="shared" si="10"/>
        <v>1.9959856721850846</v>
      </c>
      <c r="G147">
        <f t="shared" si="11"/>
        <v>1.0574037909323903E-3</v>
      </c>
    </row>
    <row r="148" spans="1:7">
      <c r="A148">
        <v>2.3333333333300001</v>
      </c>
      <c r="B148">
        <v>2.05322265625</v>
      </c>
      <c r="D148">
        <f t="shared" si="8"/>
        <v>139.99999999979997</v>
      </c>
      <c r="E148">
        <f t="shared" si="9"/>
        <v>2.0257568359399998</v>
      </c>
      <c r="F148">
        <f t="shared" si="10"/>
        <v>1.9920583080439704</v>
      </c>
      <c r="G148">
        <f t="shared" si="11"/>
        <v>1.1355907823594677E-3</v>
      </c>
    </row>
    <row r="149" spans="1:7">
      <c r="A149">
        <v>2.35</v>
      </c>
      <c r="B149">
        <v>2.0477294921899998</v>
      </c>
      <c r="D149">
        <f t="shared" si="8"/>
        <v>141</v>
      </c>
      <c r="E149">
        <f t="shared" si="9"/>
        <v>2.0211791992200001</v>
      </c>
      <c r="F149">
        <f t="shared" si="10"/>
        <v>1.9882007850330823</v>
      </c>
      <c r="G149">
        <f t="shared" si="11"/>
        <v>1.0875758022839029E-3</v>
      </c>
    </row>
    <row r="150" spans="1:7">
      <c r="A150">
        <v>2.36666666667</v>
      </c>
      <c r="B150">
        <v>2.0425415039099999</v>
      </c>
      <c r="D150">
        <f t="shared" si="8"/>
        <v>142.0000000002</v>
      </c>
      <c r="E150">
        <f t="shared" si="9"/>
        <v>2.0166015625</v>
      </c>
      <c r="F150">
        <f t="shared" si="10"/>
        <v>1.9844118611554251</v>
      </c>
      <c r="G150">
        <f t="shared" si="11"/>
        <v>1.036176872652926E-3</v>
      </c>
    </row>
    <row r="151" spans="1:7">
      <c r="A151">
        <v>2.38333333333</v>
      </c>
      <c r="B151">
        <v>2.03735351563</v>
      </c>
      <c r="D151">
        <f t="shared" si="8"/>
        <v>142.9999999998</v>
      </c>
      <c r="E151">
        <f t="shared" si="9"/>
        <v>2.0114135742200001</v>
      </c>
      <c r="F151">
        <f t="shared" si="10"/>
        <v>1.9806903165005718</v>
      </c>
      <c r="G151">
        <f t="shared" si="11"/>
        <v>9.4391856489441052E-4</v>
      </c>
    </row>
    <row r="152" spans="1:7">
      <c r="A152">
        <v>2.4</v>
      </c>
      <c r="B152">
        <v>2.0321655273400001</v>
      </c>
      <c r="D152">
        <f t="shared" si="8"/>
        <v>144</v>
      </c>
      <c r="E152">
        <f t="shared" si="9"/>
        <v>2.0062255859399998</v>
      </c>
      <c r="F152">
        <f t="shared" si="10"/>
        <v>1.9770349528453768</v>
      </c>
      <c r="G152">
        <f t="shared" si="11"/>
        <v>8.5209306046489942E-4</v>
      </c>
    </row>
    <row r="153" spans="1:7">
      <c r="A153">
        <v>2.4166666666699999</v>
      </c>
      <c r="B153">
        <v>2.0285034179700001</v>
      </c>
      <c r="D153">
        <f t="shared" si="8"/>
        <v>145.0000000002</v>
      </c>
      <c r="E153">
        <f t="shared" si="9"/>
        <v>2.0013427734399998</v>
      </c>
      <c r="F153">
        <f t="shared" si="10"/>
        <v>1.9734445932815849</v>
      </c>
      <c r="G153">
        <f t="shared" si="11"/>
        <v>7.7830845615137103E-4</v>
      </c>
    </row>
    <row r="154" spans="1:7">
      <c r="A154">
        <v>2.4333333333299998</v>
      </c>
      <c r="B154">
        <v>2.0257568359399998</v>
      </c>
      <c r="D154">
        <f t="shared" si="8"/>
        <v>145.9999999998</v>
      </c>
      <c r="E154">
        <f t="shared" si="9"/>
        <v>1.9985961914099999</v>
      </c>
      <c r="F154">
        <f t="shared" si="10"/>
        <v>1.9699180818300293</v>
      </c>
      <c r="G154">
        <f t="shared" si="11"/>
        <v>8.2243396908080347E-4</v>
      </c>
    </row>
    <row r="155" spans="1:7">
      <c r="A155">
        <v>2.4500000000000002</v>
      </c>
      <c r="B155">
        <v>2.0211791992200001</v>
      </c>
      <c r="D155">
        <f t="shared" si="8"/>
        <v>146.99999999999997</v>
      </c>
      <c r="E155">
        <f t="shared" si="9"/>
        <v>1.9961547851599999</v>
      </c>
      <c r="F155">
        <f t="shared" si="10"/>
        <v>1.9664542830622693</v>
      </c>
      <c r="G155">
        <f t="shared" si="11"/>
        <v>8.8211982485729759E-4</v>
      </c>
    </row>
    <row r="156" spans="1:7">
      <c r="A156">
        <v>2.4666666666700001</v>
      </c>
      <c r="B156">
        <v>2.0166015625</v>
      </c>
      <c r="D156">
        <f t="shared" si="8"/>
        <v>148.0000000002</v>
      </c>
      <c r="E156">
        <f t="shared" si="9"/>
        <v>1.99096679688</v>
      </c>
      <c r="F156">
        <f t="shared" si="10"/>
        <v>1.9630520817477151</v>
      </c>
      <c r="G156">
        <f t="shared" si="11"/>
        <v>7.7923132091661784E-4</v>
      </c>
    </row>
    <row r="157" spans="1:7">
      <c r="A157">
        <v>2.4833333333300001</v>
      </c>
      <c r="B157">
        <v>2.0114135742200001</v>
      </c>
      <c r="D157">
        <f t="shared" si="8"/>
        <v>148.9999999998</v>
      </c>
      <c r="E157">
        <f t="shared" si="9"/>
        <v>1.9873046875</v>
      </c>
      <c r="F157">
        <f t="shared" si="10"/>
        <v>1.9597103824880446</v>
      </c>
      <c r="G157">
        <f t="shared" si="11"/>
        <v>7.6144566909282512E-4</v>
      </c>
    </row>
    <row r="158" spans="1:7">
      <c r="A158">
        <v>2.5</v>
      </c>
      <c r="B158">
        <v>2.0062255859399998</v>
      </c>
      <c r="D158">
        <f t="shared" si="8"/>
        <v>150</v>
      </c>
      <c r="E158">
        <f t="shared" si="9"/>
        <v>1.9827270507800001</v>
      </c>
      <c r="F158">
        <f t="shared" si="10"/>
        <v>1.9564281093586708</v>
      </c>
      <c r="G158">
        <f t="shared" si="11"/>
        <v>6.9163431988250839E-4</v>
      </c>
    </row>
    <row r="159" spans="1:7">
      <c r="A159">
        <v>2.5166666666699999</v>
      </c>
      <c r="B159">
        <v>2.0013427734399998</v>
      </c>
      <c r="D159">
        <f t="shared" si="8"/>
        <v>151.0000000002</v>
      </c>
      <c r="E159">
        <f t="shared" si="9"/>
        <v>1.97998046875</v>
      </c>
      <c r="F159">
        <f t="shared" si="10"/>
        <v>1.9532042055743575</v>
      </c>
      <c r="G159">
        <f t="shared" si="11"/>
        <v>7.1696826965126986E-4</v>
      </c>
    </row>
    <row r="160" spans="1:7">
      <c r="A160">
        <v>2.5333333333299999</v>
      </c>
      <c r="B160">
        <v>1.9985961914099999</v>
      </c>
      <c r="D160">
        <f t="shared" si="8"/>
        <v>151.9999999998</v>
      </c>
      <c r="E160">
        <f t="shared" si="9"/>
        <v>1.9754028320300001</v>
      </c>
      <c r="F160">
        <f t="shared" si="10"/>
        <v>1.9500376331427962</v>
      </c>
      <c r="G160">
        <f t="shared" si="11"/>
        <v>6.4339331458740997E-4</v>
      </c>
    </row>
    <row r="161" spans="1:7">
      <c r="A161">
        <v>2.5499999999999998</v>
      </c>
      <c r="B161">
        <v>1.9961547851599999</v>
      </c>
      <c r="D161">
        <f t="shared" si="8"/>
        <v>153</v>
      </c>
      <c r="E161">
        <f t="shared" si="9"/>
        <v>1.9711303710900001</v>
      </c>
      <c r="F161">
        <f t="shared" si="10"/>
        <v>1.9469273725248628</v>
      </c>
      <c r="G161">
        <f t="shared" si="11"/>
        <v>5.8578513954403823E-4</v>
      </c>
    </row>
    <row r="162" spans="1:7">
      <c r="A162">
        <v>2.5666666666700002</v>
      </c>
      <c r="B162">
        <v>1.99096679688</v>
      </c>
      <c r="D162">
        <f t="shared" si="8"/>
        <v>154.00000000019998</v>
      </c>
      <c r="E162">
        <f t="shared" si="9"/>
        <v>1.9677734375</v>
      </c>
      <c r="F162">
        <f t="shared" si="10"/>
        <v>1.9438724223177579</v>
      </c>
      <c r="G162">
        <f t="shared" si="11"/>
        <v>5.7125852674176647E-4</v>
      </c>
    </row>
    <row r="163" spans="1:7">
      <c r="A163">
        <v>2.5833333333300001</v>
      </c>
      <c r="B163">
        <v>1.9873046875</v>
      </c>
      <c r="D163">
        <f t="shared" si="8"/>
        <v>154.99999999979997</v>
      </c>
      <c r="E163">
        <f t="shared" si="9"/>
        <v>1.9644165039099999</v>
      </c>
      <c r="F163">
        <f t="shared" si="10"/>
        <v>1.9408717989267372</v>
      </c>
      <c r="G163">
        <f t="shared" si="11"/>
        <v>5.5435313274887379E-4</v>
      </c>
    </row>
    <row r="164" spans="1:7">
      <c r="A164">
        <v>2.6</v>
      </c>
      <c r="B164">
        <v>1.9827270507800001</v>
      </c>
      <c r="D164">
        <f t="shared" si="8"/>
        <v>156</v>
      </c>
      <c r="E164">
        <f t="shared" si="9"/>
        <v>1.95983886719</v>
      </c>
      <c r="F164">
        <f t="shared" si="10"/>
        <v>1.9379245362431736</v>
      </c>
      <c r="G164">
        <f t="shared" si="11"/>
        <v>4.8023790084703223E-4</v>
      </c>
    </row>
    <row r="165" spans="1:7">
      <c r="A165">
        <v>2.61666666667</v>
      </c>
      <c r="B165">
        <v>1.97998046875</v>
      </c>
      <c r="D165">
        <f t="shared" si="8"/>
        <v>157.0000000002</v>
      </c>
      <c r="E165">
        <f t="shared" si="9"/>
        <v>1.95556640625</v>
      </c>
      <c r="F165">
        <f t="shared" si="10"/>
        <v>1.9350296853443034</v>
      </c>
      <c r="G165">
        <f t="shared" si="11"/>
        <v>4.2175690555847501E-4</v>
      </c>
    </row>
    <row r="166" spans="1:7">
      <c r="A166">
        <v>2.63333333333</v>
      </c>
      <c r="B166">
        <v>1.9754028320300001</v>
      </c>
      <c r="D166">
        <f t="shared" si="8"/>
        <v>157.9999999998</v>
      </c>
      <c r="E166">
        <f t="shared" si="9"/>
        <v>1.9540405273400001</v>
      </c>
      <c r="F166">
        <f t="shared" si="10"/>
        <v>1.9321863141821598</v>
      </c>
      <c r="G166">
        <f t="shared" si="11"/>
        <v>4.7760663274832042E-4</v>
      </c>
    </row>
    <row r="167" spans="1:7">
      <c r="A167">
        <v>2.65</v>
      </c>
      <c r="B167">
        <v>1.9711303710900001</v>
      </c>
      <c r="D167">
        <f t="shared" si="8"/>
        <v>159</v>
      </c>
      <c r="E167">
        <f t="shared" si="9"/>
        <v>1.9497680664099999</v>
      </c>
      <c r="F167">
        <f t="shared" si="10"/>
        <v>1.9293935072785062</v>
      </c>
      <c r="G167">
        <f t="shared" si="11"/>
        <v>4.1512265980273185E-4</v>
      </c>
    </row>
    <row r="168" spans="1:7">
      <c r="A168">
        <v>2.6666666666699999</v>
      </c>
      <c r="B168">
        <v>1.9677734375</v>
      </c>
      <c r="D168">
        <f t="shared" si="8"/>
        <v>160.0000000002</v>
      </c>
      <c r="E168">
        <f t="shared" si="9"/>
        <v>1.94641113281</v>
      </c>
      <c r="F168">
        <f t="shared" si="10"/>
        <v>1.9266503654403184</v>
      </c>
      <c r="G168">
        <f t="shared" si="11"/>
        <v>3.9048792703867208E-4</v>
      </c>
    </row>
    <row r="169" spans="1:7">
      <c r="A169">
        <v>2.6833333333299998</v>
      </c>
      <c r="B169">
        <v>1.9644165039099999</v>
      </c>
      <c r="D169">
        <f t="shared" si="8"/>
        <v>160.9999999998</v>
      </c>
      <c r="E169">
        <f t="shared" si="9"/>
        <v>1.9442749023400001</v>
      </c>
      <c r="F169">
        <f t="shared" si="10"/>
        <v>1.92395600546502</v>
      </c>
      <c r="G169">
        <f t="shared" si="11"/>
        <v>4.1285757021607687E-4</v>
      </c>
    </row>
    <row r="170" spans="1:7">
      <c r="A170">
        <v>2.7</v>
      </c>
      <c r="B170">
        <v>1.95983886719</v>
      </c>
      <c r="D170">
        <f t="shared" si="8"/>
        <v>161.99999999999997</v>
      </c>
      <c r="E170">
        <f t="shared" si="9"/>
        <v>1.9393920898400001</v>
      </c>
      <c r="F170">
        <f t="shared" si="10"/>
        <v>1.9213095598514027</v>
      </c>
      <c r="G170">
        <f t="shared" si="11"/>
        <v>3.2697789078852372E-4</v>
      </c>
    </row>
    <row r="171" spans="1:7">
      <c r="A171">
        <v>2.7166666666700001</v>
      </c>
      <c r="B171">
        <v>1.95556640625</v>
      </c>
      <c r="D171">
        <f t="shared" si="8"/>
        <v>163.0000000002</v>
      </c>
      <c r="E171">
        <f t="shared" si="9"/>
        <v>1.93786621094</v>
      </c>
      <c r="F171">
        <f t="shared" si="10"/>
        <v>1.918710176530019</v>
      </c>
      <c r="G171">
        <f t="shared" si="11"/>
        <v>3.6695365431637755E-4</v>
      </c>
    </row>
    <row r="172" spans="1:7">
      <c r="A172">
        <v>2.7333333333300001</v>
      </c>
      <c r="B172">
        <v>1.9540405273400001</v>
      </c>
      <c r="D172">
        <f t="shared" si="8"/>
        <v>163.9999999998</v>
      </c>
      <c r="E172">
        <f t="shared" si="9"/>
        <v>1.93420410156</v>
      </c>
      <c r="F172">
        <f t="shared" si="10"/>
        <v>1.9161570185838657</v>
      </c>
      <c r="G172">
        <f t="shared" si="11"/>
        <v>3.2569720394747762E-4</v>
      </c>
    </row>
    <row r="173" spans="1:7">
      <c r="A173">
        <v>2.75</v>
      </c>
      <c r="B173">
        <v>1.9497680664099999</v>
      </c>
      <c r="D173">
        <f t="shared" si="8"/>
        <v>165</v>
      </c>
      <c r="E173">
        <f t="shared" si="9"/>
        <v>1.9302368164099999</v>
      </c>
      <c r="F173">
        <f t="shared" si="10"/>
        <v>1.9136492639744538</v>
      </c>
      <c r="G173">
        <f t="shared" si="11"/>
        <v>2.7514689580199149E-4</v>
      </c>
    </row>
    <row r="174" spans="1:7">
      <c r="A174">
        <v>2.7666666666699999</v>
      </c>
      <c r="B174">
        <v>1.94641113281</v>
      </c>
      <c r="D174">
        <f t="shared" si="8"/>
        <v>166.0000000002</v>
      </c>
      <c r="E174">
        <f t="shared" si="9"/>
        <v>1.9287109375</v>
      </c>
      <c r="F174">
        <f t="shared" si="10"/>
        <v>1.9111861052863299</v>
      </c>
      <c r="G174">
        <f t="shared" si="11"/>
        <v>3.0711974411728825E-4</v>
      </c>
    </row>
    <row r="175" spans="1:7">
      <c r="A175">
        <v>2.7833333333299999</v>
      </c>
      <c r="B175">
        <v>1.9442749023400001</v>
      </c>
      <c r="D175">
        <f t="shared" si="8"/>
        <v>166.9999999998</v>
      </c>
      <c r="E175">
        <f t="shared" si="9"/>
        <v>1.923828125</v>
      </c>
      <c r="F175">
        <f t="shared" si="10"/>
        <v>1.9087667494623985</v>
      </c>
      <c r="G175">
        <f t="shared" si="11"/>
        <v>2.268450330846594E-4</v>
      </c>
    </row>
    <row r="176" spans="1:7">
      <c r="A176">
        <v>2.8</v>
      </c>
      <c r="B176">
        <v>1.9393920898400001</v>
      </c>
      <c r="D176">
        <f t="shared" si="8"/>
        <v>168</v>
      </c>
      <c r="E176">
        <f t="shared" si="9"/>
        <v>1.9235229492199999</v>
      </c>
      <c r="F176">
        <f t="shared" si="10"/>
        <v>1.9063904175443469</v>
      </c>
      <c r="G176">
        <f t="shared" si="11"/>
        <v>2.9352364161725283E-4</v>
      </c>
    </row>
    <row r="177" spans="1:7">
      <c r="A177">
        <v>2.8166666666700002</v>
      </c>
      <c r="B177">
        <v>1.93786621094</v>
      </c>
      <c r="D177">
        <f t="shared" si="8"/>
        <v>169.00000000019998</v>
      </c>
      <c r="E177">
        <f t="shared" si="9"/>
        <v>1.9186401367199999</v>
      </c>
      <c r="F177">
        <f t="shared" si="10"/>
        <v>1.9040563444305556</v>
      </c>
      <c r="G177">
        <f t="shared" si="11"/>
        <v>2.126869975416546E-4</v>
      </c>
    </row>
    <row r="178" spans="1:7">
      <c r="A178">
        <v>2.8333333333300001</v>
      </c>
      <c r="B178">
        <v>1.93420410156</v>
      </c>
      <c r="D178">
        <f t="shared" si="8"/>
        <v>169.99999999979997</v>
      </c>
      <c r="E178">
        <f t="shared" si="9"/>
        <v>1.91650390625</v>
      </c>
      <c r="F178">
        <f t="shared" si="10"/>
        <v>1.901763778625291</v>
      </c>
      <c r="G178">
        <f t="shared" si="11"/>
        <v>2.1727136239270935E-4</v>
      </c>
    </row>
    <row r="179" spans="1:7">
      <c r="A179">
        <v>2.85</v>
      </c>
      <c r="B179">
        <v>1.9302368164099999</v>
      </c>
      <c r="D179">
        <f t="shared" si="8"/>
        <v>171</v>
      </c>
      <c r="E179">
        <f t="shared" si="9"/>
        <v>1.9131469726599999</v>
      </c>
      <c r="F179">
        <f t="shared" si="10"/>
        <v>1.8995119819927346</v>
      </c>
      <c r="G179">
        <f t="shared" si="11"/>
        <v>1.8591297049641066E-4</v>
      </c>
    </row>
    <row r="180" spans="1:7">
      <c r="A180">
        <v>2.86666666667</v>
      </c>
      <c r="B180">
        <v>1.9287109375</v>
      </c>
      <c r="D180">
        <f t="shared" si="8"/>
        <v>172.0000000002</v>
      </c>
      <c r="E180">
        <f t="shared" si="9"/>
        <v>1.9107055664099999</v>
      </c>
      <c r="F180">
        <f t="shared" si="10"/>
        <v>1.8973002295275805</v>
      </c>
      <c r="G180">
        <f t="shared" si="11"/>
        <v>1.7970305693115402E-4</v>
      </c>
    </row>
    <row r="181" spans="1:7">
      <c r="A181">
        <v>2.88333333333</v>
      </c>
      <c r="B181">
        <v>1.923828125</v>
      </c>
      <c r="D181">
        <f t="shared" si="8"/>
        <v>172.9999999998</v>
      </c>
      <c r="E181">
        <f t="shared" si="9"/>
        <v>1.90795898438</v>
      </c>
      <c r="F181">
        <f t="shared" si="10"/>
        <v>1.8951278091173707</v>
      </c>
      <c r="G181">
        <f t="shared" si="11"/>
        <v>1.6463905862031098E-4</v>
      </c>
    </row>
    <row r="182" spans="1:7">
      <c r="A182">
        <v>2.9</v>
      </c>
      <c r="B182">
        <v>1.9235229492199999</v>
      </c>
      <c r="D182">
        <f t="shared" si="8"/>
        <v>174</v>
      </c>
      <c r="E182">
        <f t="shared" si="9"/>
        <v>1.904296875</v>
      </c>
      <c r="F182">
        <f t="shared" si="10"/>
        <v>1.8929940213094163</v>
      </c>
      <c r="G182">
        <f t="shared" si="11"/>
        <v>1.2775450155074164E-4</v>
      </c>
    </row>
    <row r="183" spans="1:7">
      <c r="A183">
        <v>2.9166666666699999</v>
      </c>
      <c r="B183">
        <v>1.9186401367199999</v>
      </c>
      <c r="D183">
        <f t="shared" si="8"/>
        <v>175.0000000002</v>
      </c>
      <c r="E183">
        <f t="shared" si="9"/>
        <v>1.9027709960900001</v>
      </c>
      <c r="F183">
        <f t="shared" si="10"/>
        <v>1.8908981790934158</v>
      </c>
      <c r="G183">
        <f t="shared" si="11"/>
        <v>1.4096378343438027E-4</v>
      </c>
    </row>
    <row r="184" spans="1:7">
      <c r="A184">
        <v>2.9333333333299998</v>
      </c>
      <c r="B184">
        <v>1.91650390625</v>
      </c>
      <c r="D184">
        <f t="shared" si="8"/>
        <v>175.9999999998</v>
      </c>
      <c r="E184">
        <f t="shared" si="9"/>
        <v>1.9027709960900001</v>
      </c>
      <c r="F184">
        <f t="shared" si="10"/>
        <v>1.8888396076762473</v>
      </c>
      <c r="G184">
        <f t="shared" si="11"/>
        <v>1.9408358313484727E-4</v>
      </c>
    </row>
    <row r="185" spans="1:7">
      <c r="A185">
        <v>2.95</v>
      </c>
      <c r="B185">
        <v>1.9131469726599999</v>
      </c>
      <c r="D185">
        <f t="shared" si="8"/>
        <v>176.99999999999997</v>
      </c>
      <c r="E185">
        <f t="shared" si="9"/>
        <v>1.8978881835900001</v>
      </c>
      <c r="F185">
        <f t="shared" si="10"/>
        <v>1.8868176442611024</v>
      </c>
      <c r="G185">
        <f t="shared" si="11"/>
        <v>1.2255684103267022E-4</v>
      </c>
    </row>
    <row r="186" spans="1:7">
      <c r="A186">
        <v>2.9666666666700001</v>
      </c>
      <c r="B186">
        <v>1.9107055664099999</v>
      </c>
      <c r="D186">
        <f t="shared" si="8"/>
        <v>178.0000000002</v>
      </c>
      <c r="E186">
        <f t="shared" si="9"/>
        <v>1.89514160156</v>
      </c>
      <c r="F186">
        <f t="shared" si="10"/>
        <v>1.8848316378414989</v>
      </c>
      <c r="G186">
        <f t="shared" si="11"/>
        <v>1.0629535187680955E-4</v>
      </c>
    </row>
    <row r="187" spans="1:7">
      <c r="A187">
        <v>2.9833333333300001</v>
      </c>
      <c r="B187">
        <v>1.90795898438</v>
      </c>
      <c r="D187">
        <f t="shared" si="8"/>
        <v>178.9999999998</v>
      </c>
      <c r="E187">
        <f t="shared" si="9"/>
        <v>1.89270019531</v>
      </c>
      <c r="F187">
        <f t="shared" si="10"/>
        <v>1.8828809489878739</v>
      </c>
      <c r="G187">
        <f t="shared" si="11"/>
        <v>9.6417598334585988E-5</v>
      </c>
    </row>
    <row r="188" spans="1:7">
      <c r="A188">
        <v>3</v>
      </c>
      <c r="B188">
        <v>1.904296875</v>
      </c>
      <c r="D188">
        <f t="shared" si="8"/>
        <v>180</v>
      </c>
      <c r="E188">
        <f t="shared" si="9"/>
        <v>1.8899536132800001</v>
      </c>
      <c r="F188">
        <f t="shared" si="10"/>
        <v>1.8809649496382932</v>
      </c>
      <c r="G188">
        <f t="shared" si="11"/>
        <v>8.079607406374387E-5</v>
      </c>
    </row>
    <row r="189" spans="1:7">
      <c r="A189">
        <v>3.0166666666699999</v>
      </c>
      <c r="B189">
        <v>1.9027709960900001</v>
      </c>
      <c r="D189">
        <f t="shared" si="8"/>
        <v>181.0000000002</v>
      </c>
      <c r="E189">
        <f t="shared" si="9"/>
        <v>1.88720703125</v>
      </c>
      <c r="F189">
        <f t="shared" si="10"/>
        <v>1.8790830229032582</v>
      </c>
      <c r="G189">
        <f t="shared" si="11"/>
        <v>6.5999511617929828E-5</v>
      </c>
    </row>
    <row r="190" spans="1:7">
      <c r="A190">
        <v>3.0333333333299999</v>
      </c>
      <c r="B190">
        <v>1.9027709960900001</v>
      </c>
      <c r="D190">
        <f t="shared" si="8"/>
        <v>181.9999999998</v>
      </c>
      <c r="E190">
        <f t="shared" si="9"/>
        <v>1.884765625</v>
      </c>
      <c r="F190">
        <f t="shared" si="10"/>
        <v>1.8772345628634843</v>
      </c>
      <c r="G190">
        <f t="shared" si="11"/>
        <v>5.6716896904059889E-5</v>
      </c>
    </row>
    <row r="191" spans="1:7">
      <c r="A191">
        <v>3.05</v>
      </c>
      <c r="B191">
        <v>1.8978881835900001</v>
      </c>
      <c r="D191">
        <f t="shared" si="8"/>
        <v>183</v>
      </c>
      <c r="E191">
        <f t="shared" si="9"/>
        <v>1.88293457031</v>
      </c>
      <c r="F191">
        <f t="shared" si="10"/>
        <v>1.8754189743715772</v>
      </c>
      <c r="G191">
        <f t="shared" si="11"/>
        <v>5.6484182309636839E-5</v>
      </c>
    </row>
    <row r="192" spans="1:7">
      <c r="A192">
        <v>3.0666666666700002</v>
      </c>
      <c r="B192">
        <v>1.89514160156</v>
      </c>
      <c r="D192">
        <f t="shared" si="8"/>
        <v>184.00000000019998</v>
      </c>
      <c r="E192">
        <f t="shared" si="9"/>
        <v>1.8814086914099999</v>
      </c>
      <c r="F192">
        <f t="shared" si="10"/>
        <v>1.8736356728670707</v>
      </c>
      <c r="G192">
        <f t="shared" si="11"/>
        <v>6.0419817268721528E-5</v>
      </c>
    </row>
    <row r="193" spans="1:7">
      <c r="A193">
        <v>3.0833333333300001</v>
      </c>
      <c r="B193">
        <v>1.89270019531</v>
      </c>
      <c r="D193">
        <f t="shared" si="8"/>
        <v>184.99999999979997</v>
      </c>
      <c r="E193">
        <f t="shared" si="9"/>
        <v>1.8795776367199999</v>
      </c>
      <c r="F193">
        <f t="shared" si="10"/>
        <v>1.8718840841848001</v>
      </c>
      <c r="G193">
        <f t="shared" si="11"/>
        <v>5.9190750611878745E-5</v>
      </c>
    </row>
    <row r="194" spans="1:7">
      <c r="A194">
        <v>3.1</v>
      </c>
      <c r="B194">
        <v>1.8899536132800001</v>
      </c>
      <c r="D194">
        <f t="shared" si="8"/>
        <v>186</v>
      </c>
      <c r="E194">
        <f t="shared" si="9"/>
        <v>1.87683105469</v>
      </c>
      <c r="F194">
        <f t="shared" si="10"/>
        <v>1.8701636443669751</v>
      </c>
      <c r="G194">
        <f t="shared" si="11"/>
        <v>4.4454360415578592E-5</v>
      </c>
    </row>
    <row r="195" spans="1:7">
      <c r="A195">
        <v>3.11666666667</v>
      </c>
      <c r="B195">
        <v>1.88720703125</v>
      </c>
      <c r="D195">
        <f t="shared" si="8"/>
        <v>187.0000000002</v>
      </c>
      <c r="E195">
        <f t="shared" si="9"/>
        <v>1.87194824219</v>
      </c>
      <c r="F195">
        <f t="shared" si="10"/>
        <v>1.868473799487909</v>
      </c>
      <c r="G195">
        <f t="shared" si="11"/>
        <v>1.2071752090113152E-5</v>
      </c>
    </row>
    <row r="196" spans="1:7">
      <c r="A196">
        <v>3.13333333333</v>
      </c>
      <c r="B196">
        <v>1.884765625</v>
      </c>
      <c r="D196">
        <f t="shared" si="8"/>
        <v>187.9999999998</v>
      </c>
      <c r="E196">
        <f t="shared" si="9"/>
        <v>1.8716430664099999</v>
      </c>
      <c r="F196">
        <f t="shared" si="10"/>
        <v>1.8668140054724358</v>
      </c>
      <c r="G196">
        <f t="shared" si="11"/>
        <v>2.3319829538707251E-5</v>
      </c>
    </row>
    <row r="197" spans="1:7">
      <c r="A197">
        <v>3.15</v>
      </c>
      <c r="B197">
        <v>1.88293457031</v>
      </c>
      <c r="D197">
        <f t="shared" si="8"/>
        <v>189</v>
      </c>
      <c r="E197">
        <f t="shared" si="9"/>
        <v>1.8692016601599999</v>
      </c>
      <c r="F197">
        <f t="shared" si="10"/>
        <v>1.8651837279178296</v>
      </c>
      <c r="G197">
        <f t="shared" si="11"/>
        <v>1.6143779502671539E-5</v>
      </c>
    </row>
    <row r="198" spans="1:7">
      <c r="A198">
        <v>3.1666666666699999</v>
      </c>
      <c r="B198">
        <v>1.8814086914099999</v>
      </c>
      <c r="D198">
        <f t="shared" si="8"/>
        <v>190.0000000002</v>
      </c>
      <c r="E198">
        <f t="shared" si="9"/>
        <v>1.86645507813</v>
      </c>
      <c r="F198">
        <f t="shared" si="10"/>
        <v>1.8635824419277214</v>
      </c>
      <c r="G198">
        <f t="shared" si="11"/>
        <v>8.2520387506417453E-6</v>
      </c>
    </row>
    <row r="199" spans="1:7">
      <c r="A199">
        <v>3.1833333333299998</v>
      </c>
      <c r="B199">
        <v>1.8795776367199999</v>
      </c>
      <c r="D199">
        <f t="shared" si="8"/>
        <v>190.9999999998</v>
      </c>
      <c r="E199">
        <f t="shared" si="9"/>
        <v>1.865234375</v>
      </c>
      <c r="F199">
        <f t="shared" si="10"/>
        <v>1.8620096319400306</v>
      </c>
      <c r="G199">
        <f t="shared" si="11"/>
        <v>1.039896780282112E-5</v>
      </c>
    </row>
    <row r="200" spans="1:7">
      <c r="A200">
        <v>3.2</v>
      </c>
      <c r="B200">
        <v>1.87683105469</v>
      </c>
      <c r="D200">
        <f t="shared" si="8"/>
        <v>191.99999999999997</v>
      </c>
      <c r="E200">
        <f t="shared" si="9"/>
        <v>1.86340332031</v>
      </c>
      <c r="F200">
        <f t="shared" si="10"/>
        <v>1.8604647915582191</v>
      </c>
      <c r="G200">
        <f t="shared" si="11"/>
        <v>8.63495122504308E-6</v>
      </c>
    </row>
    <row r="201" spans="1:7">
      <c r="A201">
        <v>3.2166666666700001</v>
      </c>
      <c r="B201">
        <v>1.87194824219</v>
      </c>
      <c r="D201">
        <f t="shared" ref="D201:D264" si="12">(A207-$A$14)*60</f>
        <v>193.0000000002</v>
      </c>
      <c r="E201">
        <f t="shared" ref="E201:E264" si="13">B207</f>
        <v>1.8612670898400001</v>
      </c>
      <c r="F201">
        <f t="shared" ref="F201:F264" si="14">$J$10*EXP(-$J$11*D201)+$J$12</f>
        <v>1.8589474233939092</v>
      </c>
      <c r="G201">
        <f t="shared" ref="G201:G264" si="15">(E201-F201)^2</f>
        <v>5.3808524211201716E-6</v>
      </c>
    </row>
    <row r="202" spans="1:7">
      <c r="A202">
        <v>3.2333333333300001</v>
      </c>
      <c r="B202">
        <v>1.8716430664099999</v>
      </c>
      <c r="D202">
        <f t="shared" si="12"/>
        <v>193.9999999998</v>
      </c>
      <c r="E202">
        <f t="shared" si="13"/>
        <v>1.8588256835900001</v>
      </c>
      <c r="F202">
        <f t="shared" si="14"/>
        <v>1.8574570389038347</v>
      </c>
      <c r="G202">
        <f t="shared" si="15"/>
        <v>1.8731882769687225E-6</v>
      </c>
    </row>
    <row r="203" spans="1:7">
      <c r="A203">
        <v>3.25</v>
      </c>
      <c r="B203">
        <v>1.8692016601599999</v>
      </c>
      <c r="D203">
        <f t="shared" si="12"/>
        <v>195</v>
      </c>
      <c r="E203">
        <f t="shared" si="13"/>
        <v>1.85607910156</v>
      </c>
      <c r="F203">
        <f t="shared" si="14"/>
        <v>1.8559931582299378</v>
      </c>
      <c r="G203">
        <f t="shared" si="15"/>
        <v>7.3862559821763014E-9</v>
      </c>
    </row>
    <row r="204" spans="1:7">
      <c r="A204">
        <v>3.2666666666699999</v>
      </c>
      <c r="B204">
        <v>1.86645507813</v>
      </c>
      <c r="D204">
        <f t="shared" si="12"/>
        <v>196.0000000002</v>
      </c>
      <c r="E204">
        <f t="shared" si="13"/>
        <v>1.85546875</v>
      </c>
      <c r="F204">
        <f t="shared" si="14"/>
        <v>1.8545553100502348</v>
      </c>
      <c r="G204">
        <f t="shared" si="15"/>
        <v>8.3437254182710007E-7</v>
      </c>
    </row>
    <row r="205" spans="1:7">
      <c r="A205">
        <v>3.2833333333299999</v>
      </c>
      <c r="B205">
        <v>1.865234375</v>
      </c>
      <c r="D205">
        <f t="shared" si="12"/>
        <v>196.9999999998</v>
      </c>
      <c r="E205">
        <f t="shared" si="13"/>
        <v>1.85180664063</v>
      </c>
      <c r="F205">
        <f t="shared" si="14"/>
        <v>1.8531430314243114</v>
      </c>
      <c r="G205">
        <f t="shared" si="15"/>
        <v>1.7859403551201464E-6</v>
      </c>
    </row>
    <row r="206" spans="1:7">
      <c r="A206">
        <v>3.3</v>
      </c>
      <c r="B206">
        <v>1.86340332031</v>
      </c>
      <c r="D206">
        <f t="shared" si="12"/>
        <v>198</v>
      </c>
      <c r="E206">
        <f t="shared" si="13"/>
        <v>1.85119628906</v>
      </c>
      <c r="F206">
        <f t="shared" si="14"/>
        <v>1.8517558676418009</v>
      </c>
      <c r="G206">
        <f t="shared" si="15"/>
        <v>3.1312818921029562E-7</v>
      </c>
    </row>
    <row r="207" spans="1:7">
      <c r="A207">
        <v>3.3166666666700002</v>
      </c>
      <c r="B207">
        <v>1.8612670898400001</v>
      </c>
      <c r="D207">
        <f t="shared" si="12"/>
        <v>199.00000000019998</v>
      </c>
      <c r="E207">
        <f t="shared" si="13"/>
        <v>1.8502807617199999</v>
      </c>
      <c r="F207">
        <f t="shared" si="14"/>
        <v>1.8503933720810641</v>
      </c>
      <c r="G207">
        <f t="shared" si="15"/>
        <v>1.2681093419020086E-8</v>
      </c>
    </row>
    <row r="208" spans="1:7">
      <c r="A208">
        <v>3.3333333333300001</v>
      </c>
      <c r="B208">
        <v>1.8588256835900001</v>
      </c>
      <c r="D208">
        <f t="shared" si="12"/>
        <v>199.99999999979997</v>
      </c>
      <c r="E208">
        <f t="shared" si="13"/>
        <v>1.8472290039099999</v>
      </c>
      <c r="F208">
        <f t="shared" si="14"/>
        <v>1.8490551060627831</v>
      </c>
      <c r="G208">
        <f t="shared" si="15"/>
        <v>3.3346490723995348E-6</v>
      </c>
    </row>
    <row r="209" spans="1:7">
      <c r="A209">
        <v>3.35</v>
      </c>
      <c r="B209">
        <v>1.85607910156</v>
      </c>
      <c r="D209">
        <f t="shared" si="12"/>
        <v>201</v>
      </c>
      <c r="E209">
        <f t="shared" si="13"/>
        <v>1.845703125</v>
      </c>
      <c r="F209">
        <f t="shared" si="14"/>
        <v>1.8477406387063784</v>
      </c>
      <c r="G209">
        <f t="shared" si="15"/>
        <v>4.1514621036798086E-6</v>
      </c>
    </row>
    <row r="210" spans="1:7">
      <c r="A210">
        <v>3.36666666667</v>
      </c>
      <c r="B210">
        <v>1.85546875</v>
      </c>
      <c r="D210">
        <f t="shared" si="12"/>
        <v>202.0000000002</v>
      </c>
      <c r="E210">
        <f t="shared" si="13"/>
        <v>1.845703125</v>
      </c>
      <c r="F210">
        <f t="shared" si="14"/>
        <v>1.8464495467960969</v>
      </c>
      <c r="G210">
        <f t="shared" si="15"/>
        <v>5.5714549768845081E-7</v>
      </c>
    </row>
    <row r="211" spans="1:7">
      <c r="A211">
        <v>3.38333333333</v>
      </c>
      <c r="B211">
        <v>1.85180664063</v>
      </c>
      <c r="D211">
        <f t="shared" si="12"/>
        <v>202.9999999998</v>
      </c>
      <c r="E211">
        <f t="shared" si="13"/>
        <v>1.8408203125</v>
      </c>
      <c r="F211">
        <f t="shared" si="14"/>
        <v>1.8451814146422771</v>
      </c>
      <c r="G211">
        <f t="shared" si="15"/>
        <v>1.9019211895374262E-5</v>
      </c>
    </row>
    <row r="212" spans="1:7">
      <c r="A212">
        <v>3.4</v>
      </c>
      <c r="B212">
        <v>1.85119628906</v>
      </c>
      <c r="D212">
        <f t="shared" si="12"/>
        <v>204</v>
      </c>
      <c r="E212">
        <f t="shared" si="13"/>
        <v>1.8408203125</v>
      </c>
      <c r="F212">
        <f t="shared" si="14"/>
        <v>1.8439358339452911</v>
      </c>
      <c r="G212">
        <f t="shared" si="15"/>
        <v>9.7064738760690389E-6</v>
      </c>
    </row>
    <row r="213" spans="1:7">
      <c r="A213">
        <v>3.4166666666699999</v>
      </c>
      <c r="B213">
        <v>1.8502807617199999</v>
      </c>
      <c r="D213">
        <f t="shared" si="12"/>
        <v>205.0000000002</v>
      </c>
      <c r="E213">
        <f t="shared" si="13"/>
        <v>1.8408203125</v>
      </c>
      <c r="F213">
        <f t="shared" si="14"/>
        <v>1.8427124036686502</v>
      </c>
      <c r="G213">
        <f t="shared" si="15"/>
        <v>3.5800089904840402E-6</v>
      </c>
    </row>
    <row r="214" spans="1:7">
      <c r="A214">
        <v>3.4333333333299998</v>
      </c>
      <c r="B214">
        <v>1.8472290039099999</v>
      </c>
      <c r="D214">
        <f t="shared" si="12"/>
        <v>205.9999999998</v>
      </c>
      <c r="E214">
        <f t="shared" si="13"/>
        <v>1.8368530273400001</v>
      </c>
      <c r="F214">
        <f t="shared" si="14"/>
        <v>1.8415107299075415</v>
      </c>
      <c r="G214">
        <f t="shared" si="15"/>
        <v>2.1694193207681644E-5</v>
      </c>
    </row>
    <row r="215" spans="1:7">
      <c r="A215">
        <v>3.45</v>
      </c>
      <c r="B215">
        <v>1.845703125</v>
      </c>
      <c r="D215">
        <f t="shared" si="12"/>
        <v>206.99999999999997</v>
      </c>
      <c r="E215">
        <f t="shared" si="13"/>
        <v>1.83471679688</v>
      </c>
      <c r="F215">
        <f t="shared" si="14"/>
        <v>1.8403304257598998</v>
      </c>
      <c r="G215">
        <f t="shared" si="15"/>
        <v>3.1512829201245094E-5</v>
      </c>
    </row>
    <row r="216" spans="1:7">
      <c r="A216">
        <v>3.4666666666700001</v>
      </c>
      <c r="B216">
        <v>1.845703125</v>
      </c>
      <c r="D216">
        <f t="shared" si="12"/>
        <v>208.0000000002</v>
      </c>
      <c r="E216">
        <f t="shared" si="13"/>
        <v>1.83410644531</v>
      </c>
      <c r="F216">
        <f t="shared" si="14"/>
        <v>1.8391711112061626</v>
      </c>
      <c r="G216">
        <f t="shared" si="15"/>
        <v>2.5650840639752636E-5</v>
      </c>
    </row>
    <row r="217" spans="1:7">
      <c r="A217">
        <v>3.4833333333300001</v>
      </c>
      <c r="B217">
        <v>1.8408203125</v>
      </c>
      <c r="D217">
        <f t="shared" si="12"/>
        <v>208.9999999998</v>
      </c>
      <c r="E217">
        <f t="shared" si="13"/>
        <v>1.83166503906</v>
      </c>
      <c r="F217">
        <f t="shared" si="14"/>
        <v>1.8380324129846979</v>
      </c>
      <c r="G217">
        <f t="shared" si="15"/>
        <v>4.0543450696922526E-5</v>
      </c>
    </row>
    <row r="218" spans="1:7">
      <c r="A218">
        <v>3.5</v>
      </c>
      <c r="B218">
        <v>1.8408203125</v>
      </c>
      <c r="D218">
        <f t="shared" si="12"/>
        <v>210</v>
      </c>
      <c r="E218">
        <f t="shared" si="13"/>
        <v>1.8301391601599999</v>
      </c>
      <c r="F218">
        <f t="shared" si="14"/>
        <v>1.8369139644696304</v>
      </c>
      <c r="G218">
        <f t="shared" si="15"/>
        <v>4.5897973433788143E-5</v>
      </c>
    </row>
    <row r="219" spans="1:7">
      <c r="A219">
        <v>3.5166666666699999</v>
      </c>
      <c r="B219">
        <v>1.8408203125</v>
      </c>
      <c r="D219">
        <f t="shared" si="12"/>
        <v>211.0000000002</v>
      </c>
      <c r="E219">
        <f t="shared" si="13"/>
        <v>1.8289184570300001</v>
      </c>
      <c r="F219">
        <f t="shared" si="14"/>
        <v>1.8358154055569011</v>
      </c>
      <c r="G219">
        <f t="shared" si="15"/>
        <v>4.7567898982722377E-5</v>
      </c>
    </row>
    <row r="220" spans="1:7">
      <c r="A220">
        <v>3.5333333333299999</v>
      </c>
      <c r="B220">
        <v>1.8368530273400001</v>
      </c>
      <c r="D220">
        <f t="shared" si="12"/>
        <v>211.9999999998</v>
      </c>
      <c r="E220">
        <f t="shared" si="13"/>
        <v>1.8276977539099999</v>
      </c>
      <c r="F220">
        <f t="shared" si="14"/>
        <v>1.8347363825462206</v>
      </c>
      <c r="G220">
        <f t="shared" si="15"/>
        <v>4.9542293078626547E-5</v>
      </c>
    </row>
    <row r="221" spans="1:7">
      <c r="A221">
        <v>3.55</v>
      </c>
      <c r="B221">
        <v>1.83471679688</v>
      </c>
      <c r="D221">
        <f t="shared" si="12"/>
        <v>213</v>
      </c>
      <c r="E221">
        <f t="shared" si="13"/>
        <v>1.82495117188</v>
      </c>
      <c r="F221">
        <f t="shared" si="14"/>
        <v>1.8336765480253001</v>
      </c>
      <c r="G221">
        <f t="shared" si="15"/>
        <v>7.6132188876972245E-5</v>
      </c>
    </row>
    <row r="222" spans="1:7">
      <c r="A222">
        <v>3.5666666666700002</v>
      </c>
      <c r="B222">
        <v>1.83410644531</v>
      </c>
      <c r="D222">
        <f t="shared" si="12"/>
        <v>214.00000000019998</v>
      </c>
      <c r="E222">
        <f t="shared" si="13"/>
        <v>1.82434082031</v>
      </c>
      <c r="F222">
        <f t="shared" si="14"/>
        <v>1.8326355607618809</v>
      </c>
      <c r="G222">
        <f t="shared" si="15"/>
        <v>6.8802719164070088E-5</v>
      </c>
    </row>
    <row r="223" spans="1:7">
      <c r="A223">
        <v>3.5833333333300001</v>
      </c>
      <c r="B223">
        <v>1.83166503906</v>
      </c>
      <c r="D223">
        <f t="shared" si="12"/>
        <v>214.99999999979997</v>
      </c>
      <c r="E223">
        <f t="shared" si="13"/>
        <v>1.82189941406</v>
      </c>
      <c r="F223">
        <f t="shared" si="14"/>
        <v>1.8316130855918749</v>
      </c>
      <c r="G223">
        <f t="shared" si="15"/>
        <v>9.4355414629156029E-5</v>
      </c>
    </row>
    <row r="224" spans="1:7">
      <c r="A224">
        <v>3.6</v>
      </c>
      <c r="B224">
        <v>1.8301391601599999</v>
      </c>
      <c r="D224">
        <f t="shared" si="12"/>
        <v>216</v>
      </c>
      <c r="E224">
        <f t="shared" si="13"/>
        <v>1.82006835938</v>
      </c>
      <c r="F224">
        <f t="shared" si="14"/>
        <v>1.8306087933096618</v>
      </c>
      <c r="G224">
        <f t="shared" si="15"/>
        <v>1.1110074742556468E-4</v>
      </c>
    </row>
    <row r="225" spans="1:7">
      <c r="A225">
        <v>3.61666666667</v>
      </c>
      <c r="B225">
        <v>1.8289184570300001</v>
      </c>
      <c r="D225">
        <f t="shared" si="12"/>
        <v>217.0000000002</v>
      </c>
      <c r="E225">
        <f t="shared" si="13"/>
        <v>1.82067871094</v>
      </c>
      <c r="F225">
        <f t="shared" si="14"/>
        <v>1.8296223605657784</v>
      </c>
      <c r="G225">
        <f t="shared" si="15"/>
        <v>7.9988868628686591E-5</v>
      </c>
    </row>
    <row r="226" spans="1:7">
      <c r="A226">
        <v>3.63333333333</v>
      </c>
      <c r="B226">
        <v>1.8276977539099999</v>
      </c>
      <c r="D226">
        <f t="shared" si="12"/>
        <v>217.9999999998</v>
      </c>
      <c r="E226">
        <f t="shared" si="13"/>
        <v>1.8173217773400001</v>
      </c>
      <c r="F226">
        <f t="shared" si="14"/>
        <v>1.8286534697609198</v>
      </c>
      <c r="G226">
        <f t="shared" si="15"/>
        <v>1.2840725312232879E-4</v>
      </c>
    </row>
    <row r="227" spans="1:7">
      <c r="A227">
        <v>3.65</v>
      </c>
      <c r="B227">
        <v>1.82495117188</v>
      </c>
      <c r="D227">
        <f t="shared" si="12"/>
        <v>219</v>
      </c>
      <c r="E227">
        <f t="shared" si="13"/>
        <v>1.8161010742199999</v>
      </c>
      <c r="F227">
        <f t="shared" si="14"/>
        <v>1.827701808941987</v>
      </c>
      <c r="G227">
        <f t="shared" si="15"/>
        <v>1.3457704608991672E-4</v>
      </c>
    </row>
    <row r="228" spans="1:7">
      <c r="A228">
        <v>3.6666666666699999</v>
      </c>
      <c r="B228">
        <v>1.82434082031</v>
      </c>
      <c r="D228">
        <f t="shared" si="12"/>
        <v>220.0000000002</v>
      </c>
      <c r="E228">
        <f t="shared" si="13"/>
        <v>1.81457519531</v>
      </c>
      <c r="F228">
        <f t="shared" si="14"/>
        <v>1.8267670717051363</v>
      </c>
      <c r="G228">
        <f t="shared" si="15"/>
        <v>1.4864185003428176E-4</v>
      </c>
    </row>
    <row r="229" spans="1:7">
      <c r="A229">
        <v>3.6833333333299998</v>
      </c>
      <c r="B229">
        <v>1.82189941406</v>
      </c>
      <c r="D229">
        <f t="shared" si="12"/>
        <v>220.9999999998</v>
      </c>
      <c r="E229">
        <f t="shared" si="13"/>
        <v>1.81457519531</v>
      </c>
      <c r="F229">
        <f t="shared" si="14"/>
        <v>1.8258489570953371</v>
      </c>
      <c r="G229">
        <f t="shared" si="15"/>
        <v>1.2709770479252765E-4</v>
      </c>
    </row>
    <row r="230" spans="1:7">
      <c r="A230">
        <v>3.7</v>
      </c>
      <c r="B230">
        <v>1.82006835938</v>
      </c>
      <c r="D230">
        <f t="shared" si="12"/>
        <v>221.99999999999997</v>
      </c>
      <c r="E230">
        <f t="shared" si="13"/>
        <v>1.81274414063</v>
      </c>
      <c r="F230">
        <f t="shared" si="14"/>
        <v>1.8249471695078667</v>
      </c>
      <c r="G230">
        <f t="shared" si="15"/>
        <v>1.489139137940493E-4</v>
      </c>
    </row>
    <row r="231" spans="1:7">
      <c r="A231">
        <v>3.7166666666700001</v>
      </c>
      <c r="B231">
        <v>1.82067871094</v>
      </c>
      <c r="D231">
        <f t="shared" si="12"/>
        <v>223.0000000002</v>
      </c>
      <c r="E231">
        <f t="shared" si="13"/>
        <v>1.80969238281</v>
      </c>
      <c r="F231">
        <f t="shared" si="14"/>
        <v>1.8240614185964406</v>
      </c>
      <c r="G231">
        <f t="shared" si="15"/>
        <v>2.0646918943200931E-4</v>
      </c>
    </row>
    <row r="232" spans="1:7">
      <c r="A232">
        <v>3.7333333333300001</v>
      </c>
      <c r="B232">
        <v>1.8173217773400001</v>
      </c>
      <c r="D232">
        <f t="shared" si="12"/>
        <v>223.9999999998</v>
      </c>
      <c r="E232">
        <f t="shared" si="13"/>
        <v>1.8093872070300001</v>
      </c>
      <c r="F232">
        <f t="shared" si="14"/>
        <v>1.8231914191780338</v>
      </c>
      <c r="G232">
        <f t="shared" si="15"/>
        <v>1.9055627302792211E-4</v>
      </c>
    </row>
    <row r="233" spans="1:7">
      <c r="A233">
        <v>3.75</v>
      </c>
      <c r="B233">
        <v>1.8161010742199999</v>
      </c>
      <c r="D233">
        <f t="shared" si="12"/>
        <v>225</v>
      </c>
      <c r="E233">
        <f t="shared" si="13"/>
        <v>1.8081665039099999</v>
      </c>
      <c r="F233">
        <f t="shared" si="14"/>
        <v>1.8223368911395383</v>
      </c>
      <c r="G233">
        <f t="shared" si="15"/>
        <v>2.0079987423506641E-4</v>
      </c>
    </row>
    <row r="234" spans="1:7">
      <c r="A234">
        <v>3.7666666666699999</v>
      </c>
      <c r="B234">
        <v>1.81457519531</v>
      </c>
      <c r="D234">
        <f t="shared" si="12"/>
        <v>226.0000000002</v>
      </c>
      <c r="E234">
        <f t="shared" si="13"/>
        <v>1.8063354492199999</v>
      </c>
      <c r="F234">
        <f t="shared" si="14"/>
        <v>1.8214975593507079</v>
      </c>
      <c r="G234">
        <f t="shared" si="15"/>
        <v>2.2988958361571835E-4</v>
      </c>
    </row>
    <row r="235" spans="1:7">
      <c r="A235">
        <v>3.7833333333299999</v>
      </c>
      <c r="B235">
        <v>1.81457519531</v>
      </c>
      <c r="D235">
        <f t="shared" si="12"/>
        <v>226.9999999998</v>
      </c>
      <c r="E235">
        <f t="shared" si="13"/>
        <v>1.8051147460900001</v>
      </c>
      <c r="F235">
        <f t="shared" si="14"/>
        <v>1.8206731535739675</v>
      </c>
      <c r="G235">
        <f t="shared" si="15"/>
        <v>2.4206404343717335E-4</v>
      </c>
    </row>
    <row r="236" spans="1:7">
      <c r="A236">
        <v>3.8</v>
      </c>
      <c r="B236">
        <v>1.81274414063</v>
      </c>
      <c r="D236">
        <f t="shared" si="12"/>
        <v>228</v>
      </c>
      <c r="E236">
        <f t="shared" si="13"/>
        <v>1.8045043945300001</v>
      </c>
      <c r="F236">
        <f t="shared" si="14"/>
        <v>1.8198634083759624</v>
      </c>
      <c r="G236">
        <f t="shared" si="15"/>
        <v>2.3589930632046094E-4</v>
      </c>
    </row>
    <row r="237" spans="1:7">
      <c r="A237">
        <v>3.8166666666700002</v>
      </c>
      <c r="B237">
        <v>1.80969238281</v>
      </c>
      <c r="D237">
        <f t="shared" si="12"/>
        <v>229.00000000019998</v>
      </c>
      <c r="E237">
        <f t="shared" si="13"/>
        <v>1.80419921875</v>
      </c>
      <c r="F237">
        <f t="shared" si="14"/>
        <v>1.8190680630450646</v>
      </c>
      <c r="G237">
        <f t="shared" si="15"/>
        <v>2.2108253067087605E-4</v>
      </c>
    </row>
    <row r="238" spans="1:7">
      <c r="A238">
        <v>3.8333333333300001</v>
      </c>
      <c r="B238">
        <v>1.8093872070300001</v>
      </c>
      <c r="D238">
        <f t="shared" si="12"/>
        <v>229.99999999979997</v>
      </c>
      <c r="E238">
        <f t="shared" si="13"/>
        <v>1.80114746094</v>
      </c>
      <c r="F238">
        <f t="shared" si="14"/>
        <v>1.8182868615059102</v>
      </c>
      <c r="G238">
        <f t="shared" si="15"/>
        <v>2.9375905175872409E-4</v>
      </c>
    </row>
    <row r="239" spans="1:7">
      <c r="A239">
        <v>3.85</v>
      </c>
      <c r="B239">
        <v>1.8081665039099999</v>
      </c>
      <c r="D239">
        <f t="shared" si="12"/>
        <v>231</v>
      </c>
      <c r="E239">
        <f t="shared" si="13"/>
        <v>1.80114746094</v>
      </c>
      <c r="F239">
        <f t="shared" si="14"/>
        <v>1.8175195522355825</v>
      </c>
      <c r="G239">
        <f t="shared" si="15"/>
        <v>2.6804537339088761E-4</v>
      </c>
    </row>
    <row r="240" spans="1:7">
      <c r="A240">
        <v>3.86666666667</v>
      </c>
      <c r="B240">
        <v>1.8063354492199999</v>
      </c>
      <c r="D240">
        <f t="shared" si="12"/>
        <v>232.0000000002</v>
      </c>
      <c r="E240">
        <f t="shared" si="13"/>
        <v>1.79931640625</v>
      </c>
      <c r="F240">
        <f t="shared" si="14"/>
        <v>1.8167658881854427</v>
      </c>
      <c r="G240">
        <f t="shared" si="15"/>
        <v>3.0448441981534156E-4</v>
      </c>
    </row>
    <row r="241" spans="1:7">
      <c r="A241">
        <v>3.88333333333</v>
      </c>
      <c r="B241">
        <v>1.8051147460900001</v>
      </c>
      <c r="D241">
        <f t="shared" si="12"/>
        <v>232.9999999998</v>
      </c>
      <c r="E241">
        <f t="shared" si="13"/>
        <v>1.7984008789099999</v>
      </c>
      <c r="F241">
        <f t="shared" si="14"/>
        <v>1.8160256267001458</v>
      </c>
      <c r="G241">
        <f t="shared" si="15"/>
        <v>3.1063173466625244E-4</v>
      </c>
    </row>
    <row r="242" spans="1:7">
      <c r="A242">
        <v>3.9</v>
      </c>
      <c r="B242">
        <v>1.8045043945300001</v>
      </c>
      <c r="D242">
        <f t="shared" si="12"/>
        <v>234</v>
      </c>
      <c r="E242">
        <f t="shared" si="13"/>
        <v>1.7953491210900001</v>
      </c>
      <c r="F242">
        <f t="shared" si="14"/>
        <v>1.8152985294382153</v>
      </c>
      <c r="G242">
        <f t="shared" si="15"/>
        <v>3.9797889344383975E-4</v>
      </c>
    </row>
    <row r="243" spans="1:7">
      <c r="A243">
        <v>3.9166666666699999</v>
      </c>
      <c r="B243">
        <v>1.80419921875</v>
      </c>
      <c r="D243">
        <f t="shared" si="12"/>
        <v>235.0000000002</v>
      </c>
      <c r="E243">
        <f t="shared" si="13"/>
        <v>1.7953491210900001</v>
      </c>
      <c r="F243">
        <f t="shared" si="14"/>
        <v>1.8145843622979723</v>
      </c>
      <c r="G243">
        <f t="shared" si="15"/>
        <v>3.6999450432887002E-4</v>
      </c>
    </row>
    <row r="244" spans="1:7">
      <c r="A244">
        <v>3.9333333333299998</v>
      </c>
      <c r="B244">
        <v>1.80114746094</v>
      </c>
      <c r="D244">
        <f t="shared" si="12"/>
        <v>235.9999999998</v>
      </c>
      <c r="E244">
        <f t="shared" si="13"/>
        <v>1.7941284179699999</v>
      </c>
      <c r="F244">
        <f t="shared" si="14"/>
        <v>1.8138828953407933</v>
      </c>
      <c r="G244">
        <f t="shared" si="15"/>
        <v>3.9023937619318805E-4</v>
      </c>
    </row>
    <row r="245" spans="1:7">
      <c r="A245">
        <v>3.95</v>
      </c>
      <c r="B245">
        <v>1.80114746094</v>
      </c>
      <c r="D245">
        <f t="shared" si="12"/>
        <v>236.99999999999997</v>
      </c>
      <c r="E245">
        <f t="shared" si="13"/>
        <v>1.79382324219</v>
      </c>
      <c r="F245">
        <f t="shared" si="14"/>
        <v>1.8131939027158497</v>
      </c>
      <c r="G245">
        <f t="shared" si="15"/>
        <v>3.7522248920771105E-4</v>
      </c>
    </row>
    <row r="246" spans="1:7">
      <c r="A246">
        <v>3.9666666666700001</v>
      </c>
      <c r="B246">
        <v>1.79931640625</v>
      </c>
      <c r="D246">
        <f t="shared" si="12"/>
        <v>238.00000000019998</v>
      </c>
      <c r="E246">
        <f t="shared" si="13"/>
        <v>1.79138183594</v>
      </c>
      <c r="F246">
        <f t="shared" si="14"/>
        <v>1.8125171625899164</v>
      </c>
      <c r="G246">
        <f t="shared" si="15"/>
        <v>4.4670203259866438E-4</v>
      </c>
    </row>
    <row r="247" spans="1:7">
      <c r="A247">
        <v>3.9833333333300001</v>
      </c>
      <c r="B247">
        <v>1.7984008789099999</v>
      </c>
      <c r="D247">
        <f t="shared" si="12"/>
        <v>238.99999999979997</v>
      </c>
      <c r="E247">
        <f t="shared" si="13"/>
        <v>1.78955078125</v>
      </c>
      <c r="F247">
        <f t="shared" si="14"/>
        <v>1.8118524570746533</v>
      </c>
      <c r="G247">
        <f t="shared" si="15"/>
        <v>4.9736474458792347E-4</v>
      </c>
    </row>
    <row r="248" spans="1:7">
      <c r="A248">
        <v>4</v>
      </c>
      <c r="B248">
        <v>1.7953491210900001</v>
      </c>
      <c r="D248">
        <f t="shared" si="12"/>
        <v>239.99999999999997</v>
      </c>
      <c r="E248">
        <f t="shared" si="13"/>
        <v>1.7886352539099999</v>
      </c>
      <c r="F248">
        <f t="shared" si="14"/>
        <v>1.8111995721552872</v>
      </c>
      <c r="G248">
        <f t="shared" si="15"/>
        <v>5.0914845787460364E-4</v>
      </c>
    </row>
    <row r="249" spans="1:7">
      <c r="A249">
        <v>4.0166666666699999</v>
      </c>
      <c r="B249">
        <v>1.7953491210900001</v>
      </c>
      <c r="D249">
        <f t="shared" si="12"/>
        <v>241.0000000002</v>
      </c>
      <c r="E249">
        <f t="shared" si="13"/>
        <v>1.78894042969</v>
      </c>
      <c r="F249">
        <f t="shared" si="14"/>
        <v>1.8105582976241006</v>
      </c>
      <c r="G249">
        <f t="shared" si="15"/>
        <v>4.6733221401621441E-4</v>
      </c>
    </row>
    <row r="250" spans="1:7">
      <c r="A250">
        <v>4.0333333333299999</v>
      </c>
      <c r="B250">
        <v>1.7941284179699999</v>
      </c>
      <c r="D250">
        <f t="shared" si="12"/>
        <v>241.99999999980005</v>
      </c>
      <c r="E250">
        <f t="shared" si="13"/>
        <v>1.7886352539099999</v>
      </c>
      <c r="F250">
        <f t="shared" si="14"/>
        <v>1.8099284270115228</v>
      </c>
      <c r="G250">
        <f t="shared" si="15"/>
        <v>4.5339922073141833E-4</v>
      </c>
    </row>
    <row r="251" spans="1:7">
      <c r="A251">
        <v>4.05</v>
      </c>
      <c r="B251">
        <v>1.79382324219</v>
      </c>
      <c r="D251">
        <f t="shared" si="12"/>
        <v>243.00000000000006</v>
      </c>
      <c r="E251">
        <f t="shared" si="13"/>
        <v>1.7868041992199999</v>
      </c>
      <c r="F251">
        <f t="shared" si="14"/>
        <v>1.8093097575185504</v>
      </c>
      <c r="G251">
        <f t="shared" si="15"/>
        <v>5.0650015432945525E-4</v>
      </c>
    </row>
    <row r="252" spans="1:7">
      <c r="A252">
        <v>4.0666666666699998</v>
      </c>
      <c r="B252">
        <v>1.79138183594</v>
      </c>
      <c r="D252">
        <f t="shared" si="12"/>
        <v>244.00000000020003</v>
      </c>
      <c r="E252">
        <f t="shared" si="13"/>
        <v>1.7843627929699999</v>
      </c>
      <c r="F252">
        <f t="shared" si="14"/>
        <v>1.8087020899537205</v>
      </c>
      <c r="G252">
        <f t="shared" si="15"/>
        <v>5.9240137766175148E-4</v>
      </c>
    </row>
    <row r="253" spans="1:7">
      <c r="A253">
        <v>4.0833333333299997</v>
      </c>
      <c r="B253">
        <v>1.78955078125</v>
      </c>
      <c r="D253">
        <f t="shared" si="12"/>
        <v>244.99999999980002</v>
      </c>
      <c r="E253">
        <f t="shared" si="13"/>
        <v>1.78344726563</v>
      </c>
      <c r="F253">
        <f t="shared" si="14"/>
        <v>1.8081052286678141</v>
      </c>
      <c r="G253">
        <f t="shared" si="15"/>
        <v>6.0801514117420584E-4</v>
      </c>
    </row>
    <row r="254" spans="1:7">
      <c r="A254">
        <v>4.0999999999999996</v>
      </c>
      <c r="B254">
        <v>1.7886352539099999</v>
      </c>
      <c r="D254">
        <f t="shared" si="12"/>
        <v>246.00000000000003</v>
      </c>
      <c r="E254">
        <f t="shared" si="13"/>
        <v>1.78283691406</v>
      </c>
      <c r="F254">
        <f t="shared" si="14"/>
        <v>1.8075189814898176</v>
      </c>
      <c r="G254">
        <f t="shared" si="15"/>
        <v>6.0920445261006284E-4</v>
      </c>
    </row>
    <row r="255" spans="1:7">
      <c r="A255">
        <v>4.1166666666699996</v>
      </c>
      <c r="B255">
        <v>1.78894042969</v>
      </c>
      <c r="D255">
        <f t="shared" si="12"/>
        <v>247.00000000020003</v>
      </c>
      <c r="E255">
        <f t="shared" si="13"/>
        <v>1.78344726563</v>
      </c>
      <c r="F255">
        <f t="shared" si="14"/>
        <v>1.8069431596671999</v>
      </c>
      <c r="G255">
        <f t="shared" si="15"/>
        <v>5.5205703660732449E-4</v>
      </c>
    </row>
    <row r="256" spans="1:7">
      <c r="A256">
        <v>4.1333333333300004</v>
      </c>
      <c r="B256">
        <v>1.7886352539099999</v>
      </c>
      <c r="D256">
        <f t="shared" si="12"/>
        <v>247.99999999980002</v>
      </c>
      <c r="E256">
        <f t="shared" si="13"/>
        <v>1.78100585938</v>
      </c>
      <c r="F256">
        <f t="shared" si="14"/>
        <v>1.8063775778040358</v>
      </c>
      <c r="G256">
        <f t="shared" si="15"/>
        <v>6.4372409578856017E-4</v>
      </c>
    </row>
    <row r="257" spans="1:7">
      <c r="A257">
        <v>4.1500000000000004</v>
      </c>
      <c r="B257">
        <v>1.7868041992199999</v>
      </c>
      <c r="D257">
        <f t="shared" si="12"/>
        <v>249.00000000000003</v>
      </c>
      <c r="E257">
        <f t="shared" si="13"/>
        <v>1.78039550781</v>
      </c>
      <c r="F257">
        <f t="shared" si="14"/>
        <v>1.8058220538003267</v>
      </c>
      <c r="G257">
        <f t="shared" si="15"/>
        <v>6.4650924099819761E-4</v>
      </c>
    </row>
    <row r="258" spans="1:7">
      <c r="A258">
        <v>4.1666666666700003</v>
      </c>
      <c r="B258">
        <v>1.7843627929699999</v>
      </c>
      <c r="D258">
        <f t="shared" si="12"/>
        <v>250.00000000020003</v>
      </c>
      <c r="E258">
        <f t="shared" si="13"/>
        <v>1.77856445313</v>
      </c>
      <c r="F258">
        <f t="shared" si="14"/>
        <v>1.8052764087954041</v>
      </c>
      <c r="G258">
        <f t="shared" si="15"/>
        <v>7.1352857547051288E-4</v>
      </c>
    </row>
    <row r="259" spans="1:7">
      <c r="A259">
        <v>4.1833333333300002</v>
      </c>
      <c r="B259">
        <v>1.78344726563</v>
      </c>
      <c r="D259">
        <f t="shared" si="12"/>
        <v>250.99999999980002</v>
      </c>
      <c r="E259">
        <f t="shared" si="13"/>
        <v>1.7782592773400001</v>
      </c>
      <c r="F259">
        <f t="shared" si="14"/>
        <v>1.8047404671092984</v>
      </c>
      <c r="G259">
        <f t="shared" si="15"/>
        <v>7.0125341159758641E-4</v>
      </c>
    </row>
    <row r="260" spans="1:7">
      <c r="A260">
        <v>4.2</v>
      </c>
      <c r="B260">
        <v>1.78283691406</v>
      </c>
      <c r="D260">
        <f t="shared" si="12"/>
        <v>252</v>
      </c>
      <c r="E260">
        <f t="shared" si="13"/>
        <v>1.77917480469</v>
      </c>
      <c r="F260">
        <f t="shared" si="14"/>
        <v>1.8042140561852378</v>
      </c>
      <c r="G260">
        <f t="shared" si="15"/>
        <v>6.269641154417674E-4</v>
      </c>
    </row>
    <row r="261" spans="1:7">
      <c r="A261">
        <v>4.2166666666700001</v>
      </c>
      <c r="B261">
        <v>1.78344726563</v>
      </c>
      <c r="D261">
        <f t="shared" si="12"/>
        <v>253.0000000002</v>
      </c>
      <c r="E261">
        <f t="shared" si="13"/>
        <v>1.7745971679699999</v>
      </c>
      <c r="F261">
        <f t="shared" si="14"/>
        <v>1.8036970065360189</v>
      </c>
      <c r="G261">
        <f t="shared" si="15"/>
        <v>8.4680060456836985E-4</v>
      </c>
    </row>
    <row r="262" spans="1:7">
      <c r="A262">
        <v>4.2333333333300001</v>
      </c>
      <c r="B262">
        <v>1.78100585938</v>
      </c>
      <c r="D262">
        <f t="shared" si="12"/>
        <v>253.9999999998</v>
      </c>
      <c r="E262">
        <f t="shared" si="13"/>
        <v>1.7739868164099999</v>
      </c>
      <c r="F262">
        <f t="shared" si="14"/>
        <v>1.8031891516884484</v>
      </c>
      <c r="G262">
        <f t="shared" si="15"/>
        <v>8.5277638571491841E-4</v>
      </c>
    </row>
    <row r="263" spans="1:7">
      <c r="A263">
        <v>4.25</v>
      </c>
      <c r="B263">
        <v>1.78039550781</v>
      </c>
      <c r="D263">
        <f t="shared" si="12"/>
        <v>255</v>
      </c>
      <c r="E263">
        <f t="shared" si="13"/>
        <v>1.7733764648400001</v>
      </c>
      <c r="F263">
        <f t="shared" si="14"/>
        <v>1.802690328128854</v>
      </c>
      <c r="G263">
        <f t="shared" si="15"/>
        <v>8.5930258091761527E-4</v>
      </c>
    </row>
    <row r="264" spans="1:7">
      <c r="A264">
        <v>4.2666666666699999</v>
      </c>
      <c r="B264">
        <v>1.77856445313</v>
      </c>
      <c r="D264">
        <f t="shared" si="12"/>
        <v>256.00000000019998</v>
      </c>
      <c r="E264">
        <f t="shared" si="13"/>
        <v>1.7733764648400001</v>
      </c>
      <c r="F264">
        <f t="shared" si="14"/>
        <v>1.8022003752522668</v>
      </c>
      <c r="G264">
        <f t="shared" si="15"/>
        <v>8.3081781145437838E-4</v>
      </c>
    </row>
    <row r="265" spans="1:7">
      <c r="A265">
        <v>4.2833333333299999</v>
      </c>
      <c r="B265">
        <v>1.7782592773400001</v>
      </c>
      <c r="D265">
        <f t="shared" ref="D265:D328" si="16">(A271-$A$14)*60</f>
        <v>256.99999999980002</v>
      </c>
      <c r="E265">
        <f t="shared" ref="E265:E328" si="17">B271</f>
        <v>1.7724609375</v>
      </c>
      <c r="F265">
        <f t="shared" ref="F265:F328" si="18">$J$10*EXP(-$J$11*D265)+$J$12</f>
        <v>1.8017191353097741</v>
      </c>
      <c r="G265">
        <f t="shared" ref="G265:G328" si="19">(E265-F265)^2</f>
        <v>8.5604213907587126E-4</v>
      </c>
    </row>
    <row r="266" spans="1:7">
      <c r="A266">
        <v>4.3</v>
      </c>
      <c r="B266">
        <v>1.77917480469</v>
      </c>
      <c r="D266">
        <f t="shared" si="16"/>
        <v>258.00000000000006</v>
      </c>
      <c r="E266">
        <f t="shared" si="17"/>
        <v>1.77124023438</v>
      </c>
      <c r="F266">
        <f t="shared" si="18"/>
        <v>1.8012464533568862</v>
      </c>
      <c r="G266">
        <f t="shared" si="19"/>
        <v>9.0037317728884289E-4</v>
      </c>
    </row>
    <row r="267" spans="1:7">
      <c r="A267">
        <v>4.3166666666699998</v>
      </c>
      <c r="B267">
        <v>1.7745971679699999</v>
      </c>
      <c r="D267">
        <f t="shared" si="16"/>
        <v>259.00000000020003</v>
      </c>
      <c r="E267">
        <f t="shared" si="17"/>
        <v>1.76940917969</v>
      </c>
      <c r="F267">
        <f t="shared" si="18"/>
        <v>1.8007821772053818</v>
      </c>
      <c r="G267">
        <f t="shared" si="19"/>
        <v>9.8426497310015308E-4</v>
      </c>
    </row>
    <row r="268" spans="1:7">
      <c r="A268">
        <v>4.3333333333299997</v>
      </c>
      <c r="B268">
        <v>1.7739868164099999</v>
      </c>
      <c r="D268">
        <f t="shared" si="16"/>
        <v>259.99999999980002</v>
      </c>
      <c r="E268">
        <f t="shared" si="17"/>
        <v>1.76940917969</v>
      </c>
      <c r="F268">
        <f t="shared" si="18"/>
        <v>1.8003261573734195</v>
      </c>
      <c r="G268">
        <f t="shared" si="19"/>
        <v>9.5585950907705935E-4</v>
      </c>
    </row>
    <row r="269" spans="1:7">
      <c r="A269">
        <v>4.3499999999999996</v>
      </c>
      <c r="B269">
        <v>1.7733764648400001</v>
      </c>
      <c r="D269">
        <f t="shared" si="16"/>
        <v>261.00000000000006</v>
      </c>
      <c r="E269">
        <f t="shared" si="17"/>
        <v>1.7678833007800001</v>
      </c>
      <c r="F269">
        <f t="shared" si="18"/>
        <v>1.799878247036611</v>
      </c>
      <c r="G269">
        <f t="shared" si="19"/>
        <v>1.0236765859634213E-3</v>
      </c>
    </row>
    <row r="270" spans="1:7">
      <c r="A270">
        <v>4.3666666666699996</v>
      </c>
      <c r="B270">
        <v>1.7733764648400001</v>
      </c>
      <c r="D270">
        <f t="shared" si="16"/>
        <v>262.00000000020003</v>
      </c>
      <c r="E270">
        <f t="shared" si="17"/>
        <v>1.76818847656</v>
      </c>
      <c r="F270">
        <f t="shared" si="18"/>
        <v>1.7994383019823901</v>
      </c>
      <c r="G270">
        <f t="shared" si="19"/>
        <v>9.7655158892985712E-4</v>
      </c>
    </row>
    <row r="271" spans="1:7">
      <c r="A271">
        <v>4.3833333333300004</v>
      </c>
      <c r="B271">
        <v>1.7724609375</v>
      </c>
      <c r="D271">
        <f t="shared" si="16"/>
        <v>262.99999999980002</v>
      </c>
      <c r="E271">
        <f t="shared" si="17"/>
        <v>1.7678833007800001</v>
      </c>
      <c r="F271">
        <f t="shared" si="18"/>
        <v>1.7990061805627386</v>
      </c>
      <c r="G271">
        <f t="shared" si="19"/>
        <v>9.6863364597079486E-4</v>
      </c>
    </row>
    <row r="272" spans="1:7">
      <c r="A272">
        <v>4.4000000000000004</v>
      </c>
      <c r="B272">
        <v>1.77124023438</v>
      </c>
      <c r="D272">
        <f t="shared" si="16"/>
        <v>264</v>
      </c>
      <c r="E272">
        <f t="shared" si="17"/>
        <v>1.7672729492199999</v>
      </c>
      <c r="F272">
        <f t="shared" si="18"/>
        <v>1.7985817436478235</v>
      </c>
      <c r="G272">
        <f t="shared" si="19"/>
        <v>9.8024060852372062E-4</v>
      </c>
    </row>
    <row r="273" spans="1:7">
      <c r="A273">
        <v>4.4166666666700003</v>
      </c>
      <c r="B273">
        <v>1.76940917969</v>
      </c>
      <c r="D273">
        <f t="shared" si="16"/>
        <v>265.00000000020003</v>
      </c>
      <c r="E273">
        <f t="shared" si="17"/>
        <v>1.7654418945300001</v>
      </c>
      <c r="F273">
        <f t="shared" si="18"/>
        <v>1.7981648545827571</v>
      </c>
      <c r="G273">
        <f t="shared" si="19"/>
        <v>1.0707921146143296E-3</v>
      </c>
    </row>
    <row r="274" spans="1:7">
      <c r="A274">
        <v>4.4333333333300002</v>
      </c>
      <c r="B274">
        <v>1.76940917969</v>
      </c>
      <c r="D274">
        <f t="shared" si="16"/>
        <v>265.99999999980002</v>
      </c>
      <c r="E274">
        <f t="shared" si="17"/>
        <v>1.7630004882800001</v>
      </c>
      <c r="F274">
        <f t="shared" si="18"/>
        <v>1.7977553791428007</v>
      </c>
      <c r="G274">
        <f t="shared" si="19"/>
        <v>1.20790243888518E-3</v>
      </c>
    </row>
    <row r="275" spans="1:7">
      <c r="A275">
        <v>4.45</v>
      </c>
      <c r="B275">
        <v>1.7678833007800001</v>
      </c>
      <c r="D275">
        <f t="shared" si="16"/>
        <v>267</v>
      </c>
      <c r="E275">
        <f t="shared" si="17"/>
        <v>1.7626953125</v>
      </c>
      <c r="F275">
        <f t="shared" si="18"/>
        <v>1.7973531854894316</v>
      </c>
      <c r="G275">
        <f t="shared" si="19"/>
        <v>1.2011681601515705E-3</v>
      </c>
    </row>
    <row r="276" spans="1:7">
      <c r="A276">
        <v>4.4666666666700001</v>
      </c>
      <c r="B276">
        <v>1.76818847656</v>
      </c>
      <c r="D276">
        <f t="shared" si="16"/>
        <v>268.00000000020003</v>
      </c>
      <c r="E276">
        <f t="shared" si="17"/>
        <v>1.7626953125</v>
      </c>
      <c r="F276">
        <f t="shared" si="18"/>
        <v>1.7969581441293694</v>
      </c>
      <c r="G276">
        <f t="shared" si="19"/>
        <v>1.1739416312625151E-3</v>
      </c>
    </row>
    <row r="277" spans="1:7">
      <c r="A277">
        <v>4.4833333333300001</v>
      </c>
      <c r="B277">
        <v>1.7678833007800001</v>
      </c>
      <c r="D277">
        <f t="shared" si="16"/>
        <v>268.99999999980002</v>
      </c>
      <c r="E277">
        <f t="shared" si="17"/>
        <v>1.76208496094</v>
      </c>
      <c r="F277">
        <f t="shared" si="18"/>
        <v>1.7965701278721271</v>
      </c>
      <c r="G277">
        <f t="shared" si="19"/>
        <v>1.1892267383366731E-3</v>
      </c>
    </row>
    <row r="278" spans="1:7">
      <c r="A278">
        <v>4.5</v>
      </c>
      <c r="B278">
        <v>1.7672729492199999</v>
      </c>
      <c r="D278">
        <f t="shared" si="16"/>
        <v>270</v>
      </c>
      <c r="E278">
        <f t="shared" si="17"/>
        <v>1.76025390625</v>
      </c>
      <c r="F278">
        <f t="shared" si="18"/>
        <v>1.7961890117883796</v>
      </c>
      <c r="G278">
        <f t="shared" si="19"/>
        <v>1.2913318100544831E-3</v>
      </c>
    </row>
    <row r="279" spans="1:7">
      <c r="A279">
        <v>4.5166666666699999</v>
      </c>
      <c r="B279">
        <v>1.7654418945300001</v>
      </c>
      <c r="D279">
        <f t="shared" si="16"/>
        <v>271.00000000019998</v>
      </c>
      <c r="E279">
        <f t="shared" si="17"/>
        <v>1.7587280273400001</v>
      </c>
      <c r="F279">
        <f t="shared" si="18"/>
        <v>1.7958146731711389</v>
      </c>
      <c r="G279">
        <f t="shared" si="19"/>
        <v>1.3754192990043208E-3</v>
      </c>
    </row>
    <row r="280" spans="1:7">
      <c r="A280">
        <v>4.5333333333299999</v>
      </c>
      <c r="B280">
        <v>1.7630004882800001</v>
      </c>
      <c r="D280">
        <f t="shared" si="16"/>
        <v>271.99999999980002</v>
      </c>
      <c r="E280">
        <f t="shared" si="17"/>
        <v>1.7587280273400001</v>
      </c>
      <c r="F280">
        <f t="shared" si="18"/>
        <v>1.7954469914955284</v>
      </c>
      <c r="G280">
        <f t="shared" si="19"/>
        <v>1.3482823286549745E-3</v>
      </c>
    </row>
    <row r="281" spans="1:7">
      <c r="A281">
        <v>4.55</v>
      </c>
      <c r="B281">
        <v>1.7626953125</v>
      </c>
      <c r="D281">
        <f t="shared" si="16"/>
        <v>273.00000000000006</v>
      </c>
      <c r="E281">
        <f t="shared" si="17"/>
        <v>1.7578125</v>
      </c>
      <c r="F281">
        <f t="shared" si="18"/>
        <v>1.7950858483793348</v>
      </c>
      <c r="G281">
        <f t="shared" si="19"/>
        <v>1.3893024994072621E-3</v>
      </c>
    </row>
    <row r="282" spans="1:7">
      <c r="A282">
        <v>4.5666666666699998</v>
      </c>
      <c r="B282">
        <v>1.7626953125</v>
      </c>
      <c r="D282">
        <f t="shared" si="16"/>
        <v>274.00000000020003</v>
      </c>
      <c r="E282">
        <f t="shared" si="17"/>
        <v>1.7578125</v>
      </c>
      <c r="F282">
        <f t="shared" si="18"/>
        <v>1.7947311275462161</v>
      </c>
      <c r="G282">
        <f t="shared" si="19"/>
        <v>1.362985059896227E-3</v>
      </c>
    </row>
    <row r="283" spans="1:7">
      <c r="A283">
        <v>4.5833333333299997</v>
      </c>
      <c r="B283">
        <v>1.76208496094</v>
      </c>
      <c r="D283">
        <f t="shared" si="16"/>
        <v>274.99999999980002</v>
      </c>
      <c r="E283">
        <f t="shared" si="17"/>
        <v>1.7587280273400001</v>
      </c>
      <c r="F283">
        <f t="shared" si="18"/>
        <v>1.7943827147875846</v>
      </c>
      <c r="G283">
        <f t="shared" si="19"/>
        <v>1.2712567369849389E-3</v>
      </c>
    </row>
    <row r="284" spans="1:7">
      <c r="A284">
        <v>4.5999999999999996</v>
      </c>
      <c r="B284">
        <v>1.76025390625</v>
      </c>
      <c r="D284">
        <f t="shared" si="16"/>
        <v>276.00000000000006</v>
      </c>
      <c r="E284">
        <f t="shared" si="17"/>
        <v>1.75659179688</v>
      </c>
      <c r="F284">
        <f t="shared" si="18"/>
        <v>1.7940404979252271</v>
      </c>
      <c r="G284">
        <f t="shared" si="19"/>
        <v>1.4024052099747954E-3</v>
      </c>
    </row>
    <row r="285" spans="1:7">
      <c r="A285">
        <v>4.6166666666699996</v>
      </c>
      <c r="B285">
        <v>1.7587280273400001</v>
      </c>
      <c r="D285">
        <f t="shared" si="16"/>
        <v>277.00000000020003</v>
      </c>
      <c r="E285">
        <f t="shared" si="17"/>
        <v>1.75415039063</v>
      </c>
      <c r="F285">
        <f t="shared" si="18"/>
        <v>1.7937043667764399</v>
      </c>
      <c r="G285">
        <f t="shared" si="19"/>
        <v>1.5645170289931326E-3</v>
      </c>
    </row>
    <row r="286" spans="1:7">
      <c r="A286">
        <v>4.6333333333300004</v>
      </c>
      <c r="B286">
        <v>1.7587280273400001</v>
      </c>
      <c r="D286">
        <f t="shared" si="16"/>
        <v>277.99999999980002</v>
      </c>
      <c r="E286">
        <f t="shared" si="17"/>
        <v>1.75354003906</v>
      </c>
      <c r="F286">
        <f t="shared" si="18"/>
        <v>1.7933742131179102</v>
      </c>
      <c r="G286">
        <f t="shared" si="19"/>
        <v>1.5867614228758885E-3</v>
      </c>
    </row>
    <row r="287" spans="1:7">
      <c r="A287">
        <v>4.6500000000000004</v>
      </c>
      <c r="B287">
        <v>1.7578125</v>
      </c>
      <c r="D287">
        <f t="shared" si="16"/>
        <v>279</v>
      </c>
      <c r="E287">
        <f t="shared" si="17"/>
        <v>1.75354003906</v>
      </c>
      <c r="F287">
        <f t="shared" si="18"/>
        <v>1.7930499306502941</v>
      </c>
      <c r="G287">
        <f t="shared" si="19"/>
        <v>1.5610315334767888E-3</v>
      </c>
    </row>
    <row r="288" spans="1:7">
      <c r="A288">
        <v>4.6666666666700003</v>
      </c>
      <c r="B288">
        <v>1.7578125</v>
      </c>
      <c r="D288">
        <f t="shared" si="16"/>
        <v>280.00000000020003</v>
      </c>
      <c r="E288">
        <f t="shared" si="17"/>
        <v>1.7526245117199999</v>
      </c>
      <c r="F288">
        <f t="shared" si="18"/>
        <v>1.7927314149651801</v>
      </c>
      <c r="G288">
        <f t="shared" si="19"/>
        <v>1.6085636879182446E-3</v>
      </c>
    </row>
    <row r="289" spans="1:7">
      <c r="A289">
        <v>4.6833333333300002</v>
      </c>
      <c r="B289">
        <v>1.7587280273400001</v>
      </c>
      <c r="D289">
        <f t="shared" si="16"/>
        <v>280.99999999980002</v>
      </c>
      <c r="E289">
        <f t="shared" si="17"/>
        <v>1.7526245117199999</v>
      </c>
      <c r="F289">
        <f t="shared" si="18"/>
        <v>1.7924185635108627</v>
      </c>
      <c r="G289">
        <f t="shared" si="19"/>
        <v>1.5835665579338721E-3</v>
      </c>
    </row>
    <row r="290" spans="1:7">
      <c r="A290">
        <v>4.7</v>
      </c>
      <c r="B290">
        <v>1.75659179688</v>
      </c>
      <c r="D290">
        <f t="shared" si="16"/>
        <v>282</v>
      </c>
      <c r="E290">
        <f t="shared" si="17"/>
        <v>1.7526245117199999</v>
      </c>
      <c r="F290">
        <f t="shared" si="18"/>
        <v>1.7921112755587767</v>
      </c>
      <c r="G290">
        <f t="shared" si="19"/>
        <v>1.5592045184593317E-3</v>
      </c>
    </row>
    <row r="291" spans="1:7">
      <c r="A291">
        <v>4.7166666666700001</v>
      </c>
      <c r="B291">
        <v>1.75415039063</v>
      </c>
      <c r="D291">
        <f t="shared" si="16"/>
        <v>283.00000000020003</v>
      </c>
      <c r="E291">
        <f t="shared" si="17"/>
        <v>1.7507934570300001</v>
      </c>
      <c r="F291">
        <f t="shared" si="18"/>
        <v>1.7918094521721917</v>
      </c>
      <c r="G291">
        <f t="shared" si="19"/>
        <v>1.6823118575042819E-3</v>
      </c>
    </row>
    <row r="292" spans="1:7">
      <c r="A292">
        <v>4.7333333333300001</v>
      </c>
      <c r="B292">
        <v>1.75354003906</v>
      </c>
      <c r="D292">
        <f t="shared" si="16"/>
        <v>283.99999999980002</v>
      </c>
      <c r="E292">
        <f t="shared" si="17"/>
        <v>1.7495727539099999</v>
      </c>
      <c r="F292">
        <f t="shared" si="18"/>
        <v>1.7915129961737806</v>
      </c>
      <c r="G292">
        <f t="shared" si="19"/>
        <v>1.7589839211446152E-3</v>
      </c>
    </row>
    <row r="293" spans="1:7">
      <c r="A293">
        <v>4.75</v>
      </c>
      <c r="B293">
        <v>1.75354003906</v>
      </c>
      <c r="D293">
        <f t="shared" si="16"/>
        <v>285</v>
      </c>
      <c r="E293">
        <f t="shared" si="17"/>
        <v>1.7495727539099999</v>
      </c>
      <c r="F293">
        <f t="shared" si="18"/>
        <v>1.7912218121138115</v>
      </c>
      <c r="G293">
        <f t="shared" si="19"/>
        <v>1.734644049264486E-3</v>
      </c>
    </row>
    <row r="294" spans="1:7">
      <c r="A294">
        <v>4.7666666666699999</v>
      </c>
      <c r="B294">
        <v>1.7526245117199999</v>
      </c>
      <c r="D294">
        <f t="shared" si="16"/>
        <v>286.00000000019998</v>
      </c>
      <c r="E294">
        <f t="shared" si="17"/>
        <v>1.7477416992199999</v>
      </c>
      <c r="F294">
        <f t="shared" si="18"/>
        <v>1.7909358062404839</v>
      </c>
      <c r="G294">
        <f t="shared" si="19"/>
        <v>1.865730881297024E-3</v>
      </c>
    </row>
    <row r="295" spans="1:7">
      <c r="A295">
        <v>4.7833333333299999</v>
      </c>
      <c r="B295">
        <v>1.7526245117199999</v>
      </c>
      <c r="D295">
        <f t="shared" si="16"/>
        <v>286.99999999980002</v>
      </c>
      <c r="E295">
        <f t="shared" si="17"/>
        <v>1.7477416992199999</v>
      </c>
      <c r="F295">
        <f t="shared" si="18"/>
        <v>1.790654886469196</v>
      </c>
      <c r="G295">
        <f t="shared" si="19"/>
        <v>1.8415416398845691E-3</v>
      </c>
    </row>
    <row r="296" spans="1:7">
      <c r="A296">
        <v>4.8</v>
      </c>
      <c r="B296">
        <v>1.7526245117199999</v>
      </c>
      <c r="D296">
        <f t="shared" si="16"/>
        <v>288.00000000000006</v>
      </c>
      <c r="E296">
        <f t="shared" si="17"/>
        <v>1.74743652344</v>
      </c>
      <c r="F296">
        <f t="shared" si="18"/>
        <v>1.7903789623524042</v>
      </c>
      <c r="G296">
        <f t="shared" si="19"/>
        <v>1.8440530597455694E-3</v>
      </c>
    </row>
    <row r="297" spans="1:7">
      <c r="A297">
        <v>4.8166666666699998</v>
      </c>
      <c r="B297">
        <v>1.7507934570300001</v>
      </c>
      <c r="D297">
        <f t="shared" si="16"/>
        <v>289.00000000020003</v>
      </c>
      <c r="E297">
        <f t="shared" si="17"/>
        <v>1.74743652344</v>
      </c>
      <c r="F297">
        <f t="shared" si="18"/>
        <v>1.7901079450515138</v>
      </c>
      <c r="G297">
        <f t="shared" si="19"/>
        <v>1.8208502223475693E-3</v>
      </c>
    </row>
    <row r="298" spans="1:7">
      <c r="A298">
        <v>4.8333333333299997</v>
      </c>
      <c r="B298">
        <v>1.7495727539099999</v>
      </c>
      <c r="D298">
        <f t="shared" si="16"/>
        <v>289.99999999980002</v>
      </c>
      <c r="E298">
        <f t="shared" si="17"/>
        <v>1.7477416992199999</v>
      </c>
      <c r="F298">
        <f t="shared" si="18"/>
        <v>1.7898417473077561</v>
      </c>
      <c r="G298">
        <f t="shared" si="19"/>
        <v>1.7724140489913886E-3</v>
      </c>
    </row>
    <row r="299" spans="1:7">
      <c r="A299">
        <v>4.8499999999999996</v>
      </c>
      <c r="B299">
        <v>1.7495727539099999</v>
      </c>
      <c r="D299">
        <f t="shared" si="16"/>
        <v>291.00000000000006</v>
      </c>
      <c r="E299">
        <f t="shared" si="17"/>
        <v>1.74560546875</v>
      </c>
      <c r="F299">
        <f t="shared" si="18"/>
        <v>1.7895802834136287</v>
      </c>
      <c r="G299">
        <f t="shared" si="19"/>
        <v>1.933784324700497E-3</v>
      </c>
    </row>
    <row r="300" spans="1:7">
      <c r="A300">
        <v>4.8666666666699996</v>
      </c>
      <c r="B300">
        <v>1.7477416992199999</v>
      </c>
      <c r="D300">
        <f t="shared" si="16"/>
        <v>292.00000000020003</v>
      </c>
      <c r="E300">
        <f t="shared" si="17"/>
        <v>1.74560546875</v>
      </c>
      <c r="F300">
        <f t="shared" si="18"/>
        <v>1.7893234691862585</v>
      </c>
      <c r="G300">
        <f t="shared" si="19"/>
        <v>1.9112635621446991E-3</v>
      </c>
    </row>
    <row r="301" spans="1:7">
      <c r="A301">
        <v>4.8833333333300004</v>
      </c>
      <c r="B301">
        <v>1.7477416992199999</v>
      </c>
      <c r="D301">
        <f t="shared" si="16"/>
        <v>292.99999999980002</v>
      </c>
      <c r="E301">
        <f t="shared" si="17"/>
        <v>1.74377441406</v>
      </c>
      <c r="F301">
        <f t="shared" si="18"/>
        <v>1.7890712219398053</v>
      </c>
      <c r="G301">
        <f t="shared" si="19"/>
        <v>2.0518008040999896E-3</v>
      </c>
    </row>
    <row r="302" spans="1:7">
      <c r="A302">
        <v>4.9000000000000004</v>
      </c>
      <c r="B302">
        <v>1.74743652344</v>
      </c>
      <c r="D302">
        <f t="shared" si="16"/>
        <v>294</v>
      </c>
      <c r="E302">
        <f t="shared" si="17"/>
        <v>1.74377441406</v>
      </c>
      <c r="F302">
        <f t="shared" si="18"/>
        <v>1.7888234604583984</v>
      </c>
      <c r="G302">
        <f t="shared" si="19"/>
        <v>2.0294165814050474E-3</v>
      </c>
    </row>
    <row r="303" spans="1:7">
      <c r="A303">
        <v>4.9166666666700003</v>
      </c>
      <c r="B303">
        <v>1.74743652344</v>
      </c>
    </row>
    <row r="304" spans="1:7">
      <c r="A304">
        <v>4.9333333333300002</v>
      </c>
      <c r="B304">
        <v>1.7477416992199999</v>
      </c>
    </row>
    <row r="305" spans="1:2">
      <c r="A305">
        <v>4.95</v>
      </c>
      <c r="B305">
        <v>1.74560546875</v>
      </c>
    </row>
    <row r="306" spans="1:2">
      <c r="A306">
        <v>4.9666666666700001</v>
      </c>
      <c r="B306">
        <v>1.74560546875</v>
      </c>
    </row>
    <row r="307" spans="1:2">
      <c r="A307">
        <v>4.9833333333300001</v>
      </c>
      <c r="B307">
        <v>1.74377441406</v>
      </c>
    </row>
    <row r="308" spans="1:2">
      <c r="A308">
        <v>5</v>
      </c>
      <c r="B308">
        <v>1.74377441406</v>
      </c>
    </row>
  </sheetData>
  <pageMargins left="0.7" right="0.7" top="0.75" bottom="0.75" header="0.3" footer="0.3"/>
  <drawing r:id="rId1"/>
  <legacyDrawing r:id="rId2"/>
  <oleObjects>
    <oleObject progId="Equation.3" shapeId="1228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308"/>
  <sheetViews>
    <sheetView topLeftCell="A12" workbookViewId="0">
      <selection activeCell="H8" sqref="H8"/>
    </sheetView>
  </sheetViews>
  <sheetFormatPr defaultRowHeight="15"/>
  <cols>
    <col min="1" max="1" width="12.85546875" customWidth="1"/>
    <col min="2" max="2" width="12" bestFit="1" customWidth="1"/>
  </cols>
  <sheetData>
    <row r="1" spans="1:11">
      <c r="A1" t="s">
        <v>129</v>
      </c>
    </row>
    <row r="2" spans="1:11">
      <c r="A2" t="s">
        <v>144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6.2005615234400002</v>
      </c>
      <c r="D8">
        <f>(A25-$A$25)*60</f>
        <v>0</v>
      </c>
      <c r="E8">
        <f>B25</f>
        <v>6.1978149414099999</v>
      </c>
      <c r="F8">
        <f>$J$10*EXP(-$J$11*D8)+$J$12</f>
        <v>4.4339204597692587</v>
      </c>
      <c r="G8">
        <f>(E8-F8)^2</f>
        <v>3.111323742362659</v>
      </c>
      <c r="H8">
        <f>SUM(G8:G5000)</f>
        <v>3.9079236076247681</v>
      </c>
      <c r="K8" t="s">
        <v>21</v>
      </c>
    </row>
    <row r="9" spans="1:11">
      <c r="A9">
        <v>1.6666666666700001E-2</v>
      </c>
      <c r="B9">
        <v>6.1999511718799996</v>
      </c>
      <c r="D9">
        <f t="shared" ref="D9:D72" si="0">(A26-$A$25)*60</f>
        <v>1.0000000000200004</v>
      </c>
      <c r="E9">
        <f t="shared" ref="E9:E72" si="1">B26</f>
        <v>4.6923828125</v>
      </c>
      <c r="F9">
        <f t="shared" ref="F9:F72" si="2">$J$10*EXP(-$J$11*D9)+$J$12</f>
        <v>4.3859800239184468</v>
      </c>
      <c r="G9">
        <f t="shared" ref="G9:G72" si="3">(E9-F9)^2</f>
        <v>9.3882668850552006E-2</v>
      </c>
      <c r="I9" t="s">
        <v>22</v>
      </c>
    </row>
    <row r="10" spans="1:11">
      <c r="A10">
        <v>3.3333333333299998E-2</v>
      </c>
      <c r="B10">
        <v>6.1999511718799996</v>
      </c>
      <c r="D10">
        <f t="shared" si="0"/>
        <v>2.0000000000400009</v>
      </c>
      <c r="E10">
        <f t="shared" si="1"/>
        <v>4.4677734375</v>
      </c>
      <c r="F10">
        <f t="shared" si="2"/>
        <v>4.3389297785923349</v>
      </c>
      <c r="G10">
        <f t="shared" si="3"/>
        <v>1.6600688440714759E-2</v>
      </c>
      <c r="I10" t="s">
        <v>15</v>
      </c>
      <c r="J10">
        <v>2.5817904435034889</v>
      </c>
      <c r="K10">
        <v>4</v>
      </c>
    </row>
    <row r="11" spans="1:11">
      <c r="A11">
        <v>0.05</v>
      </c>
      <c r="B11">
        <v>6.1999511718799996</v>
      </c>
      <c r="D11">
        <f t="shared" si="0"/>
        <v>3.0000000000000027</v>
      </c>
      <c r="E11">
        <f t="shared" si="1"/>
        <v>4.3283081054699997</v>
      </c>
      <c r="F11">
        <f t="shared" si="2"/>
        <v>4.2927531941323016</v>
      </c>
      <c r="G11">
        <f t="shared" si="3"/>
        <v>1.2641517202315699E-3</v>
      </c>
      <c r="I11" t="s">
        <v>16</v>
      </c>
      <c r="J11">
        <v>1.8743240378926253E-2</v>
      </c>
      <c r="K11">
        <v>0.3</v>
      </c>
    </row>
    <row r="12" spans="1:11">
      <c r="A12">
        <v>6.66666666667E-2</v>
      </c>
      <c r="B12">
        <v>6.1999511718799996</v>
      </c>
      <c r="D12">
        <f t="shared" si="0"/>
        <v>4.00000000002</v>
      </c>
      <c r="E12">
        <f t="shared" si="1"/>
        <v>4.2196655273400001</v>
      </c>
      <c r="F12">
        <f t="shared" si="2"/>
        <v>4.2474340478054069</v>
      </c>
      <c r="G12">
        <f t="shared" si="3"/>
        <v>7.7109072883771554E-4</v>
      </c>
      <c r="I12" t="s">
        <v>17</v>
      </c>
      <c r="J12">
        <v>1.8521300162657697</v>
      </c>
      <c r="K12">
        <v>1.6</v>
      </c>
    </row>
    <row r="13" spans="1:11">
      <c r="A13">
        <v>8.3333333333299994E-2</v>
      </c>
      <c r="B13">
        <v>6.1993408203099998</v>
      </c>
      <c r="D13">
        <f t="shared" si="0"/>
        <v>5.00000000004</v>
      </c>
      <c r="E13">
        <f t="shared" si="1"/>
        <v>4.1357421875</v>
      </c>
      <c r="F13">
        <f t="shared" si="2"/>
        <v>4.2029564181216479</v>
      </c>
      <c r="G13">
        <f t="shared" si="3"/>
        <v>4.5177527980600684E-3</v>
      </c>
    </row>
    <row r="14" spans="1:11">
      <c r="A14">
        <v>0.1</v>
      </c>
      <c r="B14">
        <v>6.19873046875</v>
      </c>
      <c r="D14">
        <f t="shared" si="0"/>
        <v>6.0000000000000018</v>
      </c>
      <c r="E14">
        <f t="shared" si="1"/>
        <v>4.0628051757800003</v>
      </c>
      <c r="F14">
        <f t="shared" si="2"/>
        <v>4.1593046792318971</v>
      </c>
      <c r="G14">
        <f t="shared" si="3"/>
        <v>9.312154166462628E-3</v>
      </c>
    </row>
    <row r="15" spans="1:11">
      <c r="A15">
        <v>0.116666666667</v>
      </c>
      <c r="B15">
        <v>6.1993408203099998</v>
      </c>
      <c r="D15">
        <f t="shared" si="0"/>
        <v>7.0000000000200027</v>
      </c>
      <c r="E15">
        <f t="shared" si="1"/>
        <v>3.9974975585900001</v>
      </c>
      <c r="F15">
        <f t="shared" si="2"/>
        <v>4.1164634954306081</v>
      </c>
      <c r="G15">
        <f t="shared" si="3"/>
        <v>1.4152894128363524E-2</v>
      </c>
    </row>
    <row r="16" spans="1:11">
      <c r="A16">
        <v>0.13333333333299999</v>
      </c>
      <c r="B16">
        <v>6.1999511718799996</v>
      </c>
      <c r="D16">
        <f t="shared" si="0"/>
        <v>8.00000000004</v>
      </c>
      <c r="E16">
        <f t="shared" si="1"/>
        <v>3.9398193359399998</v>
      </c>
      <c r="F16">
        <f t="shared" si="2"/>
        <v>4.0744178157837965</v>
      </c>
      <c r="G16">
        <f t="shared" si="3"/>
        <v>1.8116750776260945E-2</v>
      </c>
    </row>
    <row r="17" spans="1:7">
      <c r="A17">
        <v>0.15</v>
      </c>
      <c r="B17">
        <v>6.1993408203099998</v>
      </c>
      <c r="D17">
        <f t="shared" si="0"/>
        <v>9.0000000000000018</v>
      </c>
      <c r="E17">
        <f t="shared" si="1"/>
        <v>3.8897705078100002</v>
      </c>
      <c r="F17">
        <f t="shared" si="2"/>
        <v>4.0331528688332874</v>
      </c>
      <c r="G17">
        <f t="shared" si="3"/>
        <v>2.0558501452612257E-2</v>
      </c>
    </row>
    <row r="18" spans="1:7">
      <c r="A18">
        <v>0.166666666667</v>
      </c>
      <c r="B18">
        <v>6.1993408203099998</v>
      </c>
      <c r="D18">
        <f t="shared" si="0"/>
        <v>10.000000000020002</v>
      </c>
      <c r="E18">
        <f t="shared" si="1"/>
        <v>3.8421630859399998</v>
      </c>
      <c r="F18">
        <f t="shared" si="2"/>
        <v>3.9926541573999996</v>
      </c>
      <c r="G18">
        <f t="shared" si="3"/>
        <v>2.2647562589178782E-2</v>
      </c>
    </row>
    <row r="19" spans="1:7">
      <c r="A19">
        <v>0.183333333333</v>
      </c>
      <c r="B19">
        <v>6.2005615234400002</v>
      </c>
      <c r="D19">
        <f t="shared" si="0"/>
        <v>11.000000000040002</v>
      </c>
      <c r="E19">
        <f t="shared" si="1"/>
        <v>3.7966918945299999</v>
      </c>
      <c r="F19">
        <f t="shared" si="2"/>
        <v>3.9529074535056639</v>
      </c>
      <c r="G19">
        <f t="shared" si="3"/>
        <v>2.4403300866079149E-2</v>
      </c>
    </row>
    <row r="20" spans="1:7">
      <c r="A20">
        <v>0.2</v>
      </c>
      <c r="B20">
        <v>6.1999511718799996</v>
      </c>
      <c r="D20">
        <f t="shared" si="0"/>
        <v>12</v>
      </c>
      <c r="E20">
        <f t="shared" si="1"/>
        <v>3.7557983398400001</v>
      </c>
      <c r="F20">
        <f t="shared" si="2"/>
        <v>3.9138987933666254</v>
      </c>
      <c r="G20">
        <f t="shared" si="3"/>
        <v>2.4995753405324599E-2</v>
      </c>
    </row>
    <row r="21" spans="1:7">
      <c r="A21">
        <v>0.21666666666699999</v>
      </c>
      <c r="B21">
        <v>6.1999511718799996</v>
      </c>
      <c r="D21">
        <f t="shared" si="0"/>
        <v>13.000000000020002</v>
      </c>
      <c r="E21">
        <f t="shared" si="1"/>
        <v>3.7161254882799999</v>
      </c>
      <c r="F21">
        <f t="shared" si="2"/>
        <v>3.8756144724812787</v>
      </c>
      <c r="G21">
        <f t="shared" si="3"/>
        <v>2.543673608155575E-2</v>
      </c>
    </row>
    <row r="22" spans="1:7">
      <c r="A22">
        <v>0.23333333333299999</v>
      </c>
      <c r="B22">
        <v>6.19873046875</v>
      </c>
      <c r="D22">
        <f t="shared" si="0"/>
        <v>14.000000000040002</v>
      </c>
      <c r="E22">
        <f t="shared" si="1"/>
        <v>3.6801147460900001</v>
      </c>
      <c r="F22">
        <f t="shared" si="2"/>
        <v>3.8380410408294532</v>
      </c>
      <c r="G22">
        <f t="shared" si="3"/>
        <v>2.4940714570132604E-2</v>
      </c>
    </row>
    <row r="23" spans="1:7">
      <c r="A23">
        <v>0.25</v>
      </c>
      <c r="B23">
        <v>6.1999511718799996</v>
      </c>
      <c r="D23">
        <f t="shared" si="0"/>
        <v>15.000000000000004</v>
      </c>
      <c r="E23">
        <f t="shared" si="1"/>
        <v>3.6444091796899998</v>
      </c>
      <c r="F23">
        <f t="shared" si="2"/>
        <v>3.8011652981399484</v>
      </c>
      <c r="G23">
        <f t="shared" si="3"/>
        <v>2.4572480671494326E-2</v>
      </c>
    </row>
    <row r="24" spans="1:7">
      <c r="A24">
        <v>0.26666666666700001</v>
      </c>
      <c r="B24">
        <v>6.1993408203099998</v>
      </c>
      <c r="D24">
        <f t="shared" si="0"/>
        <v>16.000000000020005</v>
      </c>
      <c r="E24">
        <f t="shared" si="1"/>
        <v>3.6105346679700001</v>
      </c>
      <c r="F24">
        <f t="shared" si="2"/>
        <v>3.7649742892465765</v>
      </c>
      <c r="G24">
        <f t="shared" si="3"/>
        <v>2.3851596620052349E-2</v>
      </c>
    </row>
    <row r="25" spans="1:7">
      <c r="A25">
        <v>0.28333333333299998</v>
      </c>
      <c r="B25">
        <v>6.1978149414099999</v>
      </c>
      <c r="D25">
        <f t="shared" si="0"/>
        <v>17.000000000040004</v>
      </c>
      <c r="E25">
        <f t="shared" si="1"/>
        <v>3.5797119140600002</v>
      </c>
      <c r="F25">
        <f t="shared" si="2"/>
        <v>3.7294552995500361</v>
      </c>
      <c r="G25">
        <f t="shared" si="3"/>
        <v>2.2423081498017479E-2</v>
      </c>
    </row>
    <row r="26" spans="1:7">
      <c r="A26">
        <v>0.3</v>
      </c>
      <c r="B26">
        <v>4.6923828125</v>
      </c>
      <c r="D26">
        <f t="shared" si="0"/>
        <v>18</v>
      </c>
      <c r="E26">
        <f t="shared" si="1"/>
        <v>3.54858398438</v>
      </c>
      <c r="F26">
        <f t="shared" si="2"/>
        <v>3.6945958505442071</v>
      </c>
      <c r="G26">
        <f t="shared" si="3"/>
        <v>2.1319465060754338E-2</v>
      </c>
    </row>
    <row r="27" spans="1:7">
      <c r="A27">
        <v>0.316666666667</v>
      </c>
      <c r="B27">
        <v>4.4677734375</v>
      </c>
      <c r="D27">
        <f t="shared" si="0"/>
        <v>19.000000000019998</v>
      </c>
      <c r="E27">
        <f t="shared" si="1"/>
        <v>3.51928710938</v>
      </c>
      <c r="F27">
        <f t="shared" si="2"/>
        <v>3.6603836954261193</v>
      </c>
      <c r="G27">
        <f t="shared" si="3"/>
        <v>1.9908246593869947E-2</v>
      </c>
    </row>
    <row r="28" spans="1:7">
      <c r="A28">
        <v>0.33333333333300003</v>
      </c>
      <c r="B28">
        <v>4.3283081054699997</v>
      </c>
      <c r="D28">
        <f t="shared" si="0"/>
        <v>20.00000000004</v>
      </c>
      <c r="E28">
        <f t="shared" si="1"/>
        <v>3.4902954101599999</v>
      </c>
      <c r="F28">
        <f t="shared" si="2"/>
        <v>3.6268068148059616</v>
      </c>
      <c r="G28">
        <f t="shared" si="3"/>
        <v>1.8635363598413487E-2</v>
      </c>
    </row>
    <row r="29" spans="1:7">
      <c r="A29">
        <v>0.35</v>
      </c>
      <c r="B29">
        <v>4.2196655273400001</v>
      </c>
      <c r="D29">
        <f t="shared" si="0"/>
        <v>21.000000000000004</v>
      </c>
      <c r="E29">
        <f t="shared" si="1"/>
        <v>3.4622192382799999</v>
      </c>
      <c r="F29">
        <f t="shared" si="2"/>
        <v>3.5938534124779897</v>
      </c>
      <c r="G29">
        <f t="shared" si="3"/>
        <v>1.7327555816786733E-2</v>
      </c>
    </row>
    <row r="30" spans="1:7">
      <c r="A30">
        <v>0.36666666666699999</v>
      </c>
      <c r="B30">
        <v>4.1357421875</v>
      </c>
      <c r="D30">
        <f t="shared" si="0"/>
        <v>22.000000000020002</v>
      </c>
      <c r="E30">
        <f t="shared" si="1"/>
        <v>3.4356689453100002</v>
      </c>
      <c r="F30">
        <f t="shared" si="2"/>
        <v>3.5615119112705327</v>
      </c>
      <c r="G30">
        <f t="shared" si="3"/>
        <v>1.5836452081743731E-2</v>
      </c>
    </row>
    <row r="31" spans="1:7">
      <c r="A31">
        <v>0.38333333333300001</v>
      </c>
      <c r="B31">
        <v>4.0628051757800003</v>
      </c>
      <c r="D31">
        <f t="shared" si="0"/>
        <v>23.000000000040004</v>
      </c>
      <c r="E31">
        <f t="shared" si="1"/>
        <v>3.4091186523400001</v>
      </c>
      <c r="F31">
        <f t="shared" si="2"/>
        <v>3.5297709489905689</v>
      </c>
      <c r="G31">
        <f t="shared" si="3"/>
        <v>1.4556976687056845E-2</v>
      </c>
    </row>
    <row r="32" spans="1:7">
      <c r="A32">
        <v>0.4</v>
      </c>
      <c r="B32">
        <v>3.9974975585900001</v>
      </c>
      <c r="D32">
        <f t="shared" si="0"/>
        <v>23.999999999999996</v>
      </c>
      <c r="E32">
        <f t="shared" si="1"/>
        <v>3.38256835938</v>
      </c>
      <c r="F32">
        <f t="shared" si="2"/>
        <v>3.4986193744258771</v>
      </c>
      <c r="G32">
        <f t="shared" si="3"/>
        <v>1.3467838093178397E-2</v>
      </c>
    </row>
    <row r="33" spans="1:7">
      <c r="A33">
        <v>0.41666666666699997</v>
      </c>
      <c r="B33">
        <v>3.9398193359399998</v>
      </c>
      <c r="D33">
        <f t="shared" si="0"/>
        <v>25.000000000019998</v>
      </c>
      <c r="E33">
        <f t="shared" si="1"/>
        <v>3.3590698242200001</v>
      </c>
      <c r="F33">
        <f t="shared" si="2"/>
        <v>3.4680462434219503</v>
      </c>
      <c r="G33">
        <f t="shared" si="3"/>
        <v>1.1875859942079186E-2</v>
      </c>
    </row>
    <row r="34" spans="1:7">
      <c r="A34">
        <v>0.433333333333</v>
      </c>
      <c r="B34">
        <v>3.8897705078100002</v>
      </c>
      <c r="D34">
        <f t="shared" si="0"/>
        <v>26.00000000004</v>
      </c>
      <c r="E34">
        <f t="shared" si="1"/>
        <v>3.33374023438</v>
      </c>
      <c r="F34">
        <f t="shared" si="2"/>
        <v>3.4380408150483204</v>
      </c>
      <c r="G34">
        <f t="shared" si="3"/>
        <v>1.0878611127748806E-2</v>
      </c>
    </row>
    <row r="35" spans="1:7">
      <c r="A35">
        <v>0.45</v>
      </c>
      <c r="B35">
        <v>3.8421630859399998</v>
      </c>
      <c r="D35">
        <f t="shared" si="0"/>
        <v>27</v>
      </c>
      <c r="E35">
        <f t="shared" si="1"/>
        <v>3.3096313476599999</v>
      </c>
      <c r="F35">
        <f t="shared" si="2"/>
        <v>3.4085925478192984</v>
      </c>
      <c r="G35">
        <f t="shared" si="3"/>
        <v>9.7933191369687506E-3</v>
      </c>
    </row>
    <row r="36" spans="1:7">
      <c r="A36">
        <v>0.46666666666700002</v>
      </c>
      <c r="B36">
        <v>3.7966918945299999</v>
      </c>
      <c r="D36">
        <f t="shared" si="0"/>
        <v>28.000000000020002</v>
      </c>
      <c r="E36">
        <f t="shared" si="1"/>
        <v>3.2861328125</v>
      </c>
      <c r="F36">
        <f t="shared" si="2"/>
        <v>3.3796910959854007</v>
      </c>
      <c r="G36">
        <f t="shared" si="3"/>
        <v>8.7531524087346088E-3</v>
      </c>
    </row>
    <row r="37" spans="1:7">
      <c r="A37">
        <v>0.48333333333299999</v>
      </c>
      <c r="B37">
        <v>3.7557983398400001</v>
      </c>
      <c r="D37">
        <f t="shared" si="0"/>
        <v>29.00000000004</v>
      </c>
      <c r="E37">
        <f t="shared" si="1"/>
        <v>3.26171875</v>
      </c>
      <c r="F37">
        <f t="shared" si="2"/>
        <v>3.3513263059092857</v>
      </c>
      <c r="G37">
        <f t="shared" si="3"/>
        <v>8.0295140760357642E-3</v>
      </c>
    </row>
    <row r="38" spans="1:7">
      <c r="A38">
        <v>0.5</v>
      </c>
      <c r="B38">
        <v>3.7161254882799999</v>
      </c>
      <c r="D38">
        <f t="shared" si="0"/>
        <v>30</v>
      </c>
      <c r="E38">
        <f t="shared" si="1"/>
        <v>3.23974609375</v>
      </c>
      <c r="F38">
        <f t="shared" si="2"/>
        <v>3.3234882124931424</v>
      </c>
      <c r="G38">
        <f t="shared" si="3"/>
        <v>7.0127424515905642E-3</v>
      </c>
    </row>
    <row r="39" spans="1:7">
      <c r="A39">
        <v>0.51666666666700001</v>
      </c>
      <c r="B39">
        <v>3.6801147460900001</v>
      </c>
      <c r="D39">
        <f t="shared" si="0"/>
        <v>31.000000000020009</v>
      </c>
      <c r="E39">
        <f t="shared" si="1"/>
        <v>3.21899414063</v>
      </c>
      <c r="F39">
        <f t="shared" si="2"/>
        <v>3.2961670356728865</v>
      </c>
      <c r="G39">
        <f t="shared" si="3"/>
        <v>5.9556557293003742E-3</v>
      </c>
    </row>
    <row r="40" spans="1:7">
      <c r="A40">
        <v>0.53333333333300004</v>
      </c>
      <c r="B40">
        <v>3.6444091796899998</v>
      </c>
      <c r="D40">
        <f t="shared" si="0"/>
        <v>32.000000000040004</v>
      </c>
      <c r="E40">
        <f t="shared" si="1"/>
        <v>3.1961059570299999</v>
      </c>
      <c r="F40">
        <f t="shared" si="2"/>
        <v>3.2693531769922641</v>
      </c>
      <c r="G40">
        <f t="shared" si="3"/>
        <v>5.3651552322003214E-3</v>
      </c>
    </row>
    <row r="41" spans="1:7">
      <c r="A41">
        <v>0.55000000000000004</v>
      </c>
      <c r="B41">
        <v>3.6105346679700001</v>
      </c>
      <c r="D41">
        <f t="shared" si="0"/>
        <v>33</v>
      </c>
      <c r="E41">
        <f t="shared" si="1"/>
        <v>3.1759643554700001</v>
      </c>
      <c r="F41">
        <f t="shared" si="2"/>
        <v>3.2430372162255736</v>
      </c>
      <c r="G41">
        <f t="shared" si="3"/>
        <v>4.4987686499365527E-3</v>
      </c>
    </row>
    <row r="42" spans="1:7">
      <c r="A42">
        <v>0.56666666666700005</v>
      </c>
      <c r="B42">
        <v>3.5797119140600002</v>
      </c>
      <c r="D42">
        <f t="shared" si="0"/>
        <v>34.000000000019995</v>
      </c>
      <c r="E42">
        <f t="shared" si="1"/>
        <v>3.1558227539099999</v>
      </c>
      <c r="F42">
        <f t="shared" si="2"/>
        <v>3.2172099080635608</v>
      </c>
      <c r="G42">
        <f t="shared" si="3"/>
        <v>3.7683826950730475E-3</v>
      </c>
    </row>
    <row r="43" spans="1:7">
      <c r="A43">
        <v>0.58333333333299997</v>
      </c>
      <c r="B43">
        <v>3.54858398438</v>
      </c>
      <c r="D43">
        <f t="shared" si="0"/>
        <v>35.000000000040004</v>
      </c>
      <c r="E43">
        <f t="shared" si="1"/>
        <v>3.1341552734399998</v>
      </c>
      <c r="F43">
        <f t="shared" si="2"/>
        <v>3.1918621788748358</v>
      </c>
      <c r="G43">
        <f t="shared" si="3"/>
        <v>3.3300869348651084E-3</v>
      </c>
    </row>
    <row r="44" spans="1:7">
      <c r="A44">
        <v>0.6</v>
      </c>
      <c r="B44">
        <v>3.51928710938</v>
      </c>
      <c r="D44">
        <f t="shared" si="0"/>
        <v>36.000000000000007</v>
      </c>
      <c r="E44">
        <f t="shared" si="1"/>
        <v>3.1134033203100002</v>
      </c>
      <c r="F44">
        <f t="shared" si="2"/>
        <v>3.1669851235132644</v>
      </c>
      <c r="G44">
        <f t="shared" si="3"/>
        <v>2.8710096345133359E-3</v>
      </c>
    </row>
    <row r="45" spans="1:7">
      <c r="A45">
        <v>0.61666666666699999</v>
      </c>
      <c r="B45">
        <v>3.4902954101599999</v>
      </c>
      <c r="D45">
        <f t="shared" si="0"/>
        <v>37.000000000020002</v>
      </c>
      <c r="E45">
        <f t="shared" si="1"/>
        <v>3.09448242188</v>
      </c>
      <c r="F45">
        <f t="shared" si="2"/>
        <v>3.14257000218507</v>
      </c>
      <c r="G45">
        <f t="shared" si="3"/>
        <v>2.3124153795965551E-3</v>
      </c>
    </row>
    <row r="46" spans="1:7">
      <c r="A46">
        <v>0.63333333333300001</v>
      </c>
      <c r="B46">
        <v>3.4622192382799999</v>
      </c>
      <c r="D46">
        <f t="shared" si="0"/>
        <v>38.000000000040004</v>
      </c>
      <c r="E46">
        <f t="shared" si="1"/>
        <v>3.0740356445299999</v>
      </c>
      <c r="F46">
        <f t="shared" si="2"/>
        <v>3.118608237387329</v>
      </c>
      <c r="G46">
        <f t="shared" si="3"/>
        <v>1.9867160340252218E-3</v>
      </c>
    </row>
    <row r="47" spans="1:7">
      <c r="A47">
        <v>0.65</v>
      </c>
      <c r="B47">
        <v>3.4356689453100002</v>
      </c>
      <c r="D47">
        <f t="shared" si="0"/>
        <v>38.999999999999993</v>
      </c>
      <c r="E47">
        <f t="shared" si="1"/>
        <v>3.0538940429700001</v>
      </c>
      <c r="F47">
        <f t="shared" si="2"/>
        <v>3.0950914108899283</v>
      </c>
      <c r="G47">
        <f t="shared" si="3"/>
        <v>1.6972231235299316E-3</v>
      </c>
    </row>
    <row r="48" spans="1:7">
      <c r="A48">
        <v>0.66666666666700003</v>
      </c>
      <c r="B48">
        <v>3.4091186523400001</v>
      </c>
      <c r="D48">
        <f t="shared" si="0"/>
        <v>40.000000000020002</v>
      </c>
      <c r="E48">
        <f t="shared" si="1"/>
        <v>3.0361938476599999</v>
      </c>
      <c r="F48">
        <f t="shared" si="2"/>
        <v>3.0720112607739667</v>
      </c>
      <c r="G48">
        <f t="shared" si="3"/>
        <v>1.282887082176561E-3</v>
      </c>
    </row>
    <row r="49" spans="1:7">
      <c r="A49">
        <v>0.68333333333299995</v>
      </c>
      <c r="B49">
        <v>3.38256835938</v>
      </c>
      <c r="D49">
        <f t="shared" si="0"/>
        <v>41.000000000039996</v>
      </c>
      <c r="E49">
        <f t="shared" si="1"/>
        <v>3.0166625976599999</v>
      </c>
      <c r="F49">
        <f t="shared" si="2"/>
        <v>3.0493596785376513</v>
      </c>
      <c r="G49">
        <f t="shared" si="3"/>
        <v>1.0690990979196795E-3</v>
      </c>
    </row>
    <row r="50" spans="1:7">
      <c r="A50">
        <v>0.7</v>
      </c>
      <c r="B50">
        <v>3.3590698242200001</v>
      </c>
      <c r="D50">
        <f t="shared" si="0"/>
        <v>42</v>
      </c>
      <c r="E50">
        <f t="shared" si="1"/>
        <v>2.99926757813</v>
      </c>
      <c r="F50">
        <f t="shared" si="2"/>
        <v>3.0271287062432704</v>
      </c>
      <c r="G50">
        <f t="shared" si="3"/>
        <v>7.7624245974406347E-4</v>
      </c>
    </row>
    <row r="51" spans="1:7">
      <c r="A51">
        <v>0.71666666666699996</v>
      </c>
      <c r="B51">
        <v>3.33374023438</v>
      </c>
      <c r="D51">
        <f t="shared" si="0"/>
        <v>43.000000000020002</v>
      </c>
      <c r="E51">
        <f t="shared" si="1"/>
        <v>2.9806518554700001</v>
      </c>
      <c r="F51">
        <f t="shared" si="2"/>
        <v>3.0053105337175352</v>
      </c>
      <c r="G51">
        <f t="shared" si="3"/>
        <v>6.0805041291546035E-4</v>
      </c>
    </row>
    <row r="52" spans="1:7">
      <c r="A52">
        <v>0.73333333333299999</v>
      </c>
      <c r="B52">
        <v>3.3096313476599999</v>
      </c>
      <c r="D52">
        <f t="shared" si="0"/>
        <v>44.000000000219998</v>
      </c>
      <c r="E52">
        <f t="shared" si="1"/>
        <v>2.9641723632799999</v>
      </c>
      <c r="F52">
        <f t="shared" si="2"/>
        <v>2.9838974958118949</v>
      </c>
      <c r="G52">
        <f t="shared" si="3"/>
        <v>3.890808534008227E-4</v>
      </c>
    </row>
    <row r="53" spans="1:7">
      <c r="A53">
        <v>0.75</v>
      </c>
      <c r="B53">
        <v>3.2861328125</v>
      </c>
      <c r="D53">
        <f t="shared" si="0"/>
        <v>44.999999999820012</v>
      </c>
      <c r="E53">
        <f t="shared" si="1"/>
        <v>2.9443359375</v>
      </c>
      <c r="F53">
        <f t="shared" si="2"/>
        <v>2.9628820697283533</v>
      </c>
      <c r="G53">
        <f t="shared" si="3"/>
        <v>3.4395902063156603E-4</v>
      </c>
    </row>
    <row r="54" spans="1:7">
      <c r="A54">
        <v>0.76666666666700001</v>
      </c>
      <c r="B54">
        <v>3.26171875</v>
      </c>
      <c r="D54">
        <f t="shared" si="0"/>
        <v>46.000000000020009</v>
      </c>
      <c r="E54">
        <f t="shared" si="1"/>
        <v>2.92846679688</v>
      </c>
      <c r="F54">
        <f t="shared" si="2"/>
        <v>2.9422568723159657</v>
      </c>
      <c r="G54">
        <f t="shared" si="3"/>
        <v>1.9016618052962363E-4</v>
      </c>
    </row>
    <row r="55" spans="1:7">
      <c r="A55">
        <v>0.78333333333300004</v>
      </c>
      <c r="B55">
        <v>3.23974609375</v>
      </c>
      <c r="D55">
        <f t="shared" si="0"/>
        <v>47.000000000220005</v>
      </c>
      <c r="E55">
        <f t="shared" si="1"/>
        <v>2.9132080078100002</v>
      </c>
      <c r="F55">
        <f t="shared" si="2"/>
        <v>2.9220146575566135</v>
      </c>
      <c r="G55">
        <f t="shared" si="3"/>
        <v>7.7557079759523587E-5</v>
      </c>
    </row>
    <row r="56" spans="1:7">
      <c r="A56">
        <v>0.8</v>
      </c>
      <c r="B56">
        <v>3.21899414063</v>
      </c>
      <c r="D56">
        <f t="shared" si="0"/>
        <v>47.999999999819998</v>
      </c>
      <c r="E56">
        <f t="shared" si="1"/>
        <v>2.8945922851599999</v>
      </c>
      <c r="F56">
        <f t="shared" si="2"/>
        <v>2.9021483139804753</v>
      </c>
      <c r="G56">
        <f t="shared" si="3"/>
        <v>5.7093571535855735E-5</v>
      </c>
    </row>
    <row r="57" spans="1:7">
      <c r="A57">
        <v>0.81666666666700005</v>
      </c>
      <c r="B57">
        <v>3.1961059570299999</v>
      </c>
      <c r="D57">
        <f t="shared" si="0"/>
        <v>49.000000000020009</v>
      </c>
      <c r="E57">
        <f t="shared" si="1"/>
        <v>2.87841796875</v>
      </c>
      <c r="F57">
        <f t="shared" si="2"/>
        <v>2.8826508621328975</v>
      </c>
      <c r="G57">
        <f t="shared" si="3"/>
        <v>1.7917386390977029E-5</v>
      </c>
    </row>
    <row r="58" spans="1:7">
      <c r="A58">
        <v>0.83333333333299997</v>
      </c>
      <c r="B58">
        <v>3.1759643554700001</v>
      </c>
      <c r="D58">
        <f t="shared" si="0"/>
        <v>50.000000000220005</v>
      </c>
      <c r="E58">
        <f t="shared" si="1"/>
        <v>2.8622436523400001</v>
      </c>
      <c r="F58">
        <f t="shared" si="2"/>
        <v>2.8635154521938992</v>
      </c>
      <c r="G58">
        <f t="shared" si="3"/>
        <v>1.6174748683778636E-6</v>
      </c>
    </row>
    <row r="59" spans="1:7">
      <c r="A59">
        <v>0.85</v>
      </c>
      <c r="B59">
        <v>3.1558227539099999</v>
      </c>
      <c r="D59">
        <f t="shared" si="0"/>
        <v>50.999999999820005</v>
      </c>
      <c r="E59">
        <f t="shared" si="1"/>
        <v>2.8457641601599999</v>
      </c>
      <c r="F59">
        <f t="shared" si="2"/>
        <v>2.844735361534958</v>
      </c>
      <c r="G59">
        <f t="shared" si="3"/>
        <v>1.0584266108881133E-6</v>
      </c>
    </row>
    <row r="60" spans="1:7">
      <c r="A60">
        <v>0.86666666666699999</v>
      </c>
      <c r="B60">
        <v>3.1341552734399998</v>
      </c>
      <c r="D60">
        <f t="shared" si="0"/>
        <v>52.000000000020002</v>
      </c>
      <c r="E60">
        <f t="shared" si="1"/>
        <v>2.8311157226599999</v>
      </c>
      <c r="F60">
        <f t="shared" si="2"/>
        <v>2.8263039923243873</v>
      </c>
      <c r="G60">
        <f t="shared" si="3"/>
        <v>2.3152748822654079E-5</v>
      </c>
    </row>
    <row r="61" spans="1:7">
      <c r="A61">
        <v>0.88333333333300001</v>
      </c>
      <c r="B61">
        <v>3.1134033203100002</v>
      </c>
      <c r="D61">
        <f t="shared" si="0"/>
        <v>53.000000000220012</v>
      </c>
      <c r="E61">
        <f t="shared" si="1"/>
        <v>2.81494140625</v>
      </c>
      <c r="F61">
        <f t="shared" si="2"/>
        <v>2.8082148692770028</v>
      </c>
      <c r="G61">
        <f t="shared" si="3"/>
        <v>4.5246299649098171E-5</v>
      </c>
    </row>
    <row r="62" spans="1:7">
      <c r="A62">
        <v>0.9</v>
      </c>
      <c r="B62">
        <v>3.09448242188</v>
      </c>
      <c r="D62">
        <f t="shared" si="0"/>
        <v>53.999999999820005</v>
      </c>
      <c r="E62">
        <f t="shared" si="1"/>
        <v>2.79907226563</v>
      </c>
      <c r="F62">
        <f t="shared" si="2"/>
        <v>2.7904616373444959</v>
      </c>
      <c r="G62">
        <f t="shared" si="3"/>
        <v>7.4142919471122825E-5</v>
      </c>
    </row>
    <row r="63" spans="1:7">
      <c r="A63">
        <v>0.91666666666700003</v>
      </c>
      <c r="B63">
        <v>3.0740356445299999</v>
      </c>
      <c r="D63">
        <f t="shared" si="0"/>
        <v>55.000000000020002</v>
      </c>
      <c r="E63">
        <f t="shared" si="1"/>
        <v>2.78442382813</v>
      </c>
      <c r="F63">
        <f t="shared" si="2"/>
        <v>2.773038059451749</v>
      </c>
      <c r="G63">
        <f t="shared" si="3"/>
        <v>1.296357283946422E-4</v>
      </c>
    </row>
    <row r="64" spans="1:7">
      <c r="A64">
        <v>0.93333333333299995</v>
      </c>
      <c r="B64">
        <v>3.0538940429700001</v>
      </c>
      <c r="D64">
        <f t="shared" si="0"/>
        <v>56.000000000219998</v>
      </c>
      <c r="E64">
        <f t="shared" si="1"/>
        <v>2.7700805664099999</v>
      </c>
      <c r="F64">
        <f t="shared" si="2"/>
        <v>2.7559380143695398</v>
      </c>
      <c r="G64">
        <f t="shared" si="3"/>
        <v>2.0001177821712244E-4</v>
      </c>
    </row>
    <row r="65" spans="1:7">
      <c r="A65">
        <v>0.95</v>
      </c>
      <c r="B65">
        <v>3.0361938476599999</v>
      </c>
      <c r="D65">
        <f t="shared" si="0"/>
        <v>56.999999999820005</v>
      </c>
      <c r="E65">
        <f t="shared" si="1"/>
        <v>2.75512695313</v>
      </c>
      <c r="F65">
        <f t="shared" si="2"/>
        <v>2.7391554945312064</v>
      </c>
      <c r="G65">
        <f t="shared" si="3"/>
        <v>2.5508748977297687E-4</v>
      </c>
    </row>
    <row r="66" spans="1:7">
      <c r="A66">
        <v>0.96666666666699996</v>
      </c>
      <c r="B66">
        <v>3.0166625976599999</v>
      </c>
      <c r="D66">
        <f t="shared" si="0"/>
        <v>58.000000000020002</v>
      </c>
      <c r="E66">
        <f t="shared" si="1"/>
        <v>2.7423095703100002</v>
      </c>
      <c r="F66">
        <f t="shared" si="2"/>
        <v>2.7226846038927328</v>
      </c>
      <c r="G66">
        <f t="shared" si="3"/>
        <v>3.851393068788736E-4</v>
      </c>
    </row>
    <row r="67" spans="1:7">
      <c r="A67">
        <v>0.98333333333299999</v>
      </c>
      <c r="B67">
        <v>2.99926757813</v>
      </c>
      <c r="D67">
        <f t="shared" si="0"/>
        <v>59.000000000219998</v>
      </c>
      <c r="E67">
        <f t="shared" si="1"/>
        <v>2.7264404296899998</v>
      </c>
      <c r="F67">
        <f t="shared" si="2"/>
        <v>2.7065195559217718</v>
      </c>
      <c r="G67">
        <f t="shared" si="3"/>
        <v>3.968412116896717E-4</v>
      </c>
    </row>
    <row r="68" spans="1:7">
      <c r="A68">
        <v>1</v>
      </c>
      <c r="B68">
        <v>2.9806518554700001</v>
      </c>
      <c r="D68">
        <f t="shared" si="0"/>
        <v>59.999999999820012</v>
      </c>
      <c r="E68">
        <f t="shared" si="1"/>
        <v>2.7108764648400001</v>
      </c>
      <c r="F68">
        <f t="shared" si="2"/>
        <v>2.6906546715336885</v>
      </c>
      <c r="G68">
        <f t="shared" si="3"/>
        <v>4.0892092452318762E-4</v>
      </c>
    </row>
    <row r="69" spans="1:7">
      <c r="A69">
        <v>1.0166666666699999</v>
      </c>
      <c r="B69">
        <v>2.9641723632799999</v>
      </c>
      <c r="D69">
        <f t="shared" si="0"/>
        <v>61.000000000020009</v>
      </c>
      <c r="E69">
        <f t="shared" si="1"/>
        <v>2.6986694335900001</v>
      </c>
      <c r="F69">
        <f t="shared" si="2"/>
        <v>2.6750843770686532</v>
      </c>
      <c r="G69">
        <f t="shared" si="3"/>
        <v>5.5625489111512804E-4</v>
      </c>
    </row>
    <row r="70" spans="1:7">
      <c r="A70">
        <v>1.0333333333300001</v>
      </c>
      <c r="B70">
        <v>2.9443359375</v>
      </c>
      <c r="D70">
        <f t="shared" si="0"/>
        <v>62.000000000220005</v>
      </c>
      <c r="E70">
        <f t="shared" si="1"/>
        <v>2.685546875</v>
      </c>
      <c r="F70">
        <f t="shared" si="2"/>
        <v>2.6598032023906208</v>
      </c>
      <c r="G70">
        <f t="shared" si="3"/>
        <v>6.6273667941889845E-4</v>
      </c>
    </row>
    <row r="71" spans="1:7">
      <c r="A71">
        <v>1.05</v>
      </c>
      <c r="B71">
        <v>2.92846679688</v>
      </c>
      <c r="D71">
        <f t="shared" si="0"/>
        <v>62.999999999819998</v>
      </c>
      <c r="E71">
        <f t="shared" si="1"/>
        <v>2.6724243164099999</v>
      </c>
      <c r="F71">
        <f t="shared" si="2"/>
        <v>2.6448057789362274</v>
      </c>
      <c r="G71">
        <f t="shared" si="3"/>
        <v>7.6278361219017697E-4</v>
      </c>
    </row>
    <row r="72" spans="1:7">
      <c r="A72">
        <v>1.06666666667</v>
      </c>
      <c r="B72">
        <v>2.9132080078100002</v>
      </c>
      <c r="D72">
        <f t="shared" si="0"/>
        <v>64.000000000020009</v>
      </c>
      <c r="E72">
        <f t="shared" si="1"/>
        <v>2.6593017578100002</v>
      </c>
      <c r="F72">
        <f t="shared" si="2"/>
        <v>2.6300868378024904</v>
      </c>
      <c r="G72">
        <f t="shared" si="3"/>
        <v>8.5351155104519661E-4</v>
      </c>
    </row>
    <row r="73" spans="1:7">
      <c r="A73">
        <v>1.0833333333299999</v>
      </c>
      <c r="B73">
        <v>2.8945922851599999</v>
      </c>
      <c r="D73">
        <f t="shared" ref="D73:D136" si="4">(A90-$A$25)*60</f>
        <v>65.000000000220012</v>
      </c>
      <c r="E73">
        <f t="shared" ref="E73:E136" si="5">B90</f>
        <v>2.64526367188</v>
      </c>
      <c r="F73">
        <f t="shared" ref="F73:F136" si="6">$J$10*EXP(-$J$11*D73)+$J$12</f>
        <v>2.6156412079497349</v>
      </c>
      <c r="G73">
        <f t="shared" ref="G73:G136" si="7">(E73-F73)^2</f>
        <v>8.7749036929985868E-4</v>
      </c>
    </row>
    <row r="74" spans="1:7">
      <c r="A74">
        <v>1.1000000000000001</v>
      </c>
      <c r="B74">
        <v>2.87841796875</v>
      </c>
      <c r="D74">
        <f t="shared" si="4"/>
        <v>65.999999999820005</v>
      </c>
      <c r="E74">
        <f t="shared" si="5"/>
        <v>2.6333618164099999</v>
      </c>
      <c r="F74">
        <f t="shared" si="6"/>
        <v>2.6014638143571696</v>
      </c>
      <c r="G74">
        <f t="shared" si="7"/>
        <v>1.0174825349623681E-3</v>
      </c>
    </row>
    <row r="75" spans="1:7">
      <c r="A75">
        <v>1.11666666667</v>
      </c>
      <c r="B75">
        <v>2.8622436523400001</v>
      </c>
      <c r="D75">
        <f t="shared" si="4"/>
        <v>67.000000000019995</v>
      </c>
      <c r="E75">
        <f t="shared" si="5"/>
        <v>2.6211547851599999</v>
      </c>
      <c r="F75">
        <f t="shared" si="6"/>
        <v>2.5875496762151511</v>
      </c>
      <c r="G75">
        <f t="shared" si="7"/>
        <v>1.1293033471951571E-3</v>
      </c>
    </row>
    <row r="76" spans="1:7">
      <c r="A76">
        <v>1.13333333333</v>
      </c>
      <c r="B76">
        <v>2.8457641601599999</v>
      </c>
      <c r="D76">
        <f t="shared" si="4"/>
        <v>68.000000000220012</v>
      </c>
      <c r="E76">
        <f t="shared" si="5"/>
        <v>2.607421875</v>
      </c>
      <c r="F76">
        <f t="shared" si="6"/>
        <v>2.5738939052263667</v>
      </c>
      <c r="G76">
        <f t="shared" si="7"/>
        <v>1.1241247571416656E-3</v>
      </c>
    </row>
    <row r="77" spans="1:7">
      <c r="A77">
        <v>1.1499999999999999</v>
      </c>
      <c r="B77">
        <v>2.8311157226599999</v>
      </c>
      <c r="D77">
        <f t="shared" si="4"/>
        <v>68.999999999820005</v>
      </c>
      <c r="E77">
        <f t="shared" si="5"/>
        <v>2.59643554688</v>
      </c>
      <c r="F77">
        <f t="shared" si="6"/>
        <v>2.5604917038622634</v>
      </c>
      <c r="G77">
        <f t="shared" si="7"/>
        <v>1.2919598508836895E-3</v>
      </c>
    </row>
    <row r="78" spans="1:7">
      <c r="A78">
        <v>1.1666666666700001</v>
      </c>
      <c r="B78">
        <v>2.81494140625</v>
      </c>
      <c r="D78">
        <f t="shared" si="4"/>
        <v>70.000000000020009</v>
      </c>
      <c r="E78">
        <f t="shared" si="5"/>
        <v>2.58422851563</v>
      </c>
      <c r="F78">
        <f t="shared" si="6"/>
        <v>2.5473383636541538</v>
      </c>
      <c r="G78">
        <f t="shared" si="7"/>
        <v>1.3608833128010308E-3</v>
      </c>
    </row>
    <row r="79" spans="1:7">
      <c r="A79">
        <v>1.18333333333</v>
      </c>
      <c r="B79">
        <v>2.79907226563</v>
      </c>
      <c r="D79">
        <f t="shared" si="4"/>
        <v>71.000000000219998</v>
      </c>
      <c r="E79">
        <f t="shared" si="5"/>
        <v>2.5714111328100002</v>
      </c>
      <c r="F79">
        <f t="shared" si="6"/>
        <v>2.5344292635872878</v>
      </c>
      <c r="G79">
        <f t="shared" si="7"/>
        <v>1.3676586512058029E-3</v>
      </c>
    </row>
    <row r="80" spans="1:7">
      <c r="A80">
        <v>1.2</v>
      </c>
      <c r="B80">
        <v>2.78442382813</v>
      </c>
      <c r="D80">
        <f t="shared" si="4"/>
        <v>71.999999999820005</v>
      </c>
      <c r="E80">
        <f t="shared" si="5"/>
        <v>2.5607299804700001</v>
      </c>
      <c r="F80">
        <f t="shared" si="6"/>
        <v>2.5217598684526159</v>
      </c>
      <c r="G80">
        <f t="shared" si="7"/>
        <v>1.5186696306474729E-3</v>
      </c>
    </row>
    <row r="81" spans="1:7">
      <c r="A81">
        <v>1.2166666666699999</v>
      </c>
      <c r="B81">
        <v>2.7700805664099999</v>
      </c>
      <c r="D81">
        <f t="shared" si="4"/>
        <v>73.000000000020009</v>
      </c>
      <c r="E81">
        <f t="shared" si="5"/>
        <v>2.5491333007799999</v>
      </c>
      <c r="F81">
        <f t="shared" si="6"/>
        <v>2.5093257272313352</v>
      </c>
      <c r="G81">
        <f t="shared" si="7"/>
        <v>1.5846429118323503E-3</v>
      </c>
    </row>
    <row r="82" spans="1:7">
      <c r="A82">
        <v>1.2333333333300001</v>
      </c>
      <c r="B82">
        <v>2.75512695313</v>
      </c>
      <c r="D82">
        <f t="shared" si="4"/>
        <v>74.000000000219998</v>
      </c>
      <c r="E82">
        <f t="shared" si="5"/>
        <v>2.5381469726599999</v>
      </c>
      <c r="F82">
        <f t="shared" si="6"/>
        <v>2.4971224715767679</v>
      </c>
      <c r="G82">
        <f t="shared" si="7"/>
        <v>1.683009689128101E-3</v>
      </c>
    </row>
    <row r="83" spans="1:7">
      <c r="A83">
        <v>1.25</v>
      </c>
      <c r="B83">
        <v>2.7423095703100002</v>
      </c>
      <c r="D83">
        <f t="shared" si="4"/>
        <v>74.999999999820005</v>
      </c>
      <c r="E83">
        <f t="shared" si="5"/>
        <v>2.5259399414099999</v>
      </c>
      <c r="F83">
        <f t="shared" si="6"/>
        <v>2.4851458142562501</v>
      </c>
      <c r="G83">
        <f t="shared" si="7"/>
        <v>1.6641608102363026E-3</v>
      </c>
    </row>
    <row r="84" spans="1:7">
      <c r="A84">
        <v>1.2666666666699999</v>
      </c>
      <c r="B84">
        <v>2.7264404296899998</v>
      </c>
      <c r="D84">
        <f t="shared" si="4"/>
        <v>76.000000000020009</v>
      </c>
      <c r="E84">
        <f t="shared" si="5"/>
        <v>2.5149536132799999</v>
      </c>
      <c r="F84">
        <f t="shared" si="6"/>
        <v>2.4733915476240043</v>
      </c>
      <c r="G84">
        <f t="shared" si="7"/>
        <v>1.7274053015932914E-3</v>
      </c>
    </row>
    <row r="85" spans="1:7">
      <c r="A85">
        <v>1.2833333333300001</v>
      </c>
      <c r="B85">
        <v>2.7108764648400001</v>
      </c>
      <c r="D85">
        <f t="shared" si="4"/>
        <v>77.000000000219998</v>
      </c>
      <c r="E85">
        <f t="shared" si="5"/>
        <v>2.5039672851599999</v>
      </c>
      <c r="F85">
        <f t="shared" si="6"/>
        <v>2.4618555421860298</v>
      </c>
      <c r="G85">
        <f t="shared" si="7"/>
        <v>1.773398896305723E-3</v>
      </c>
    </row>
    <row r="86" spans="1:7">
      <c r="A86">
        <v>1.3</v>
      </c>
      <c r="B86">
        <v>2.6986694335900001</v>
      </c>
      <c r="D86">
        <f t="shared" si="4"/>
        <v>77.999999999820005</v>
      </c>
      <c r="E86">
        <f t="shared" si="5"/>
        <v>2.4935913085900001</v>
      </c>
      <c r="F86">
        <f t="shared" si="6"/>
        <v>2.4505337451271814</v>
      </c>
      <c r="G86">
        <f t="shared" si="7"/>
        <v>1.8539537713546642E-3</v>
      </c>
    </row>
    <row r="87" spans="1:7">
      <c r="A87">
        <v>1.31666666667</v>
      </c>
      <c r="B87">
        <v>2.685546875</v>
      </c>
      <c r="D87">
        <f t="shared" si="4"/>
        <v>79.000000000020009</v>
      </c>
      <c r="E87">
        <f t="shared" si="5"/>
        <v>2.48291015625</v>
      </c>
      <c r="F87">
        <f t="shared" si="6"/>
        <v>2.4394221788675456</v>
      </c>
      <c r="G87">
        <f t="shared" si="7"/>
        <v>1.8912041768168618E-3</v>
      </c>
    </row>
    <row r="88" spans="1:7">
      <c r="A88">
        <v>1.3333333333299999</v>
      </c>
      <c r="B88">
        <v>2.6724243164099999</v>
      </c>
      <c r="D88">
        <f t="shared" si="4"/>
        <v>80.000000000220012</v>
      </c>
      <c r="E88">
        <f t="shared" si="5"/>
        <v>2.4728393554700001</v>
      </c>
      <c r="F88">
        <f t="shared" si="6"/>
        <v>2.4285169397058</v>
      </c>
      <c r="G88">
        <f t="shared" si="7"/>
        <v>1.9644765391746183E-3</v>
      </c>
    </row>
    <row r="89" spans="1:7">
      <c r="A89">
        <v>1.35</v>
      </c>
      <c r="B89">
        <v>2.6593017578100002</v>
      </c>
      <c r="D89">
        <f t="shared" si="4"/>
        <v>80.999999999820005</v>
      </c>
      <c r="E89">
        <f t="shared" si="5"/>
        <v>2.46215820313</v>
      </c>
      <c r="F89">
        <f t="shared" si="6"/>
        <v>2.4178141964268258</v>
      </c>
      <c r="G89">
        <f t="shared" si="7"/>
        <v>1.9663909304911565E-3</v>
      </c>
    </row>
    <row r="90" spans="1:7">
      <c r="A90">
        <v>1.36666666667</v>
      </c>
      <c r="B90">
        <v>2.64526367188</v>
      </c>
      <c r="D90">
        <f t="shared" si="4"/>
        <v>82.000000000019995</v>
      </c>
      <c r="E90">
        <f t="shared" si="5"/>
        <v>2.45239257813</v>
      </c>
      <c r="F90">
        <f t="shared" si="6"/>
        <v>2.4073101889370219</v>
      </c>
      <c r="G90">
        <f t="shared" si="7"/>
        <v>2.0324218153471517E-3</v>
      </c>
    </row>
    <row r="91" spans="1:7">
      <c r="A91">
        <v>1.38333333333</v>
      </c>
      <c r="B91">
        <v>2.6333618164099999</v>
      </c>
      <c r="D91">
        <f t="shared" si="4"/>
        <v>83.000000000220012</v>
      </c>
      <c r="E91">
        <f t="shared" si="5"/>
        <v>2.44262695313</v>
      </c>
      <c r="F91">
        <f t="shared" si="6"/>
        <v>2.3970012269818377</v>
      </c>
      <c r="G91">
        <f t="shared" si="7"/>
        <v>2.0817068865471005E-3</v>
      </c>
    </row>
    <row r="92" spans="1:7">
      <c r="A92">
        <v>1.4</v>
      </c>
      <c r="B92">
        <v>2.6211547851599999</v>
      </c>
      <c r="D92">
        <f t="shared" si="4"/>
        <v>83.999999999820005</v>
      </c>
      <c r="E92">
        <f t="shared" si="5"/>
        <v>2.4334716796899998</v>
      </c>
      <c r="F92">
        <f t="shared" si="6"/>
        <v>2.3868836888295268</v>
      </c>
      <c r="G92">
        <f t="shared" si="7"/>
        <v>2.17044089241551E-3</v>
      </c>
    </row>
    <row r="93" spans="1:7">
      <c r="A93">
        <v>1.4166666666700001</v>
      </c>
      <c r="B93">
        <v>2.607421875</v>
      </c>
      <c r="D93">
        <f t="shared" si="4"/>
        <v>85.000000000020009</v>
      </c>
      <c r="E93">
        <f t="shared" si="5"/>
        <v>2.4224853515600002</v>
      </c>
      <c r="F93">
        <f t="shared" si="6"/>
        <v>2.3769540199810697</v>
      </c>
      <c r="G93">
        <f t="shared" si="7"/>
        <v>2.0731021553505157E-3</v>
      </c>
    </row>
    <row r="94" spans="1:7">
      <c r="A94">
        <v>1.43333333333</v>
      </c>
      <c r="B94">
        <v>2.59643554688</v>
      </c>
      <c r="D94">
        <f t="shared" si="4"/>
        <v>86.000000000219998</v>
      </c>
      <c r="E94">
        <f t="shared" si="5"/>
        <v>2.4139404296899998</v>
      </c>
      <c r="F94">
        <f t="shared" si="6"/>
        <v>2.367208731957839</v>
      </c>
      <c r="G94">
        <f t="shared" si="7"/>
        <v>2.1838515729300421E-3</v>
      </c>
    </row>
    <row r="95" spans="1:7">
      <c r="A95">
        <v>1.45</v>
      </c>
      <c r="B95">
        <v>2.58422851563</v>
      </c>
      <c r="D95">
        <f t="shared" si="4"/>
        <v>86.999999999820005</v>
      </c>
      <c r="E95">
        <f t="shared" si="5"/>
        <v>2.40478515625</v>
      </c>
      <c r="F95">
        <f t="shared" si="6"/>
        <v>2.3576444010573141</v>
      </c>
      <c r="G95">
        <f t="shared" si="7"/>
        <v>2.2222508001367427E-3</v>
      </c>
    </row>
    <row r="96" spans="1:7">
      <c r="A96">
        <v>1.4666666666699999</v>
      </c>
      <c r="B96">
        <v>2.5714111328100002</v>
      </c>
      <c r="D96">
        <f t="shared" si="4"/>
        <v>88.000000000020009</v>
      </c>
      <c r="E96">
        <f t="shared" si="5"/>
        <v>2.3953247070299999</v>
      </c>
      <c r="F96">
        <f t="shared" si="6"/>
        <v>2.3482576671335504</v>
      </c>
      <c r="G96">
        <f t="shared" si="7"/>
        <v>2.2153062446139639E-3</v>
      </c>
    </row>
    <row r="97" spans="1:7">
      <c r="A97">
        <v>1.4833333333300001</v>
      </c>
      <c r="B97">
        <v>2.5607299804700001</v>
      </c>
      <c r="D97">
        <f t="shared" si="4"/>
        <v>89.000000000219998</v>
      </c>
      <c r="E97">
        <f t="shared" si="5"/>
        <v>2.3873901367200001</v>
      </c>
      <c r="F97">
        <f t="shared" si="6"/>
        <v>2.3390452324511268</v>
      </c>
      <c r="G97">
        <f t="shared" si="7"/>
        <v>2.3372297687665219E-3</v>
      </c>
    </row>
    <row r="98" spans="1:7">
      <c r="A98">
        <v>1.5</v>
      </c>
      <c r="B98">
        <v>2.5491333007799999</v>
      </c>
      <c r="D98">
        <f t="shared" si="4"/>
        <v>89.999999999820005</v>
      </c>
      <c r="E98">
        <f t="shared" si="5"/>
        <v>2.3776245117200001</v>
      </c>
      <c r="F98">
        <f t="shared" si="6"/>
        <v>2.3300038605088984</v>
      </c>
      <c r="G98">
        <f t="shared" si="7"/>
        <v>2.2677264217694022E-3</v>
      </c>
    </row>
    <row r="99" spans="1:7">
      <c r="A99">
        <v>1.5166666666699999</v>
      </c>
      <c r="B99">
        <v>2.5381469726599999</v>
      </c>
      <c r="D99">
        <f t="shared" si="4"/>
        <v>91.000000000020009</v>
      </c>
      <c r="E99">
        <f t="shared" si="5"/>
        <v>2.3690795898400001</v>
      </c>
      <c r="F99">
        <f t="shared" si="6"/>
        <v>2.3211303748871472</v>
      </c>
      <c r="G99">
        <f t="shared" si="7"/>
        <v>2.2991272145948894E-3</v>
      </c>
    </row>
    <row r="100" spans="1:7">
      <c r="A100">
        <v>1.5333333333300001</v>
      </c>
      <c r="B100">
        <v>2.5259399414099999</v>
      </c>
      <c r="D100">
        <f t="shared" si="4"/>
        <v>92.000000000219998</v>
      </c>
      <c r="E100">
        <f t="shared" si="5"/>
        <v>2.35961914063</v>
      </c>
      <c r="F100">
        <f t="shared" si="6"/>
        <v>2.3124216581641917</v>
      </c>
      <c r="G100">
        <f t="shared" si="7"/>
        <v>2.2276023511102866E-3</v>
      </c>
    </row>
    <row r="101" spans="1:7">
      <c r="A101">
        <v>1.55</v>
      </c>
      <c r="B101">
        <v>2.5149536132799999</v>
      </c>
      <c r="D101">
        <f t="shared" si="4"/>
        <v>92.999999999820005</v>
      </c>
      <c r="E101">
        <f t="shared" si="5"/>
        <v>2.3529052734399998</v>
      </c>
      <c r="F101">
        <f t="shared" si="6"/>
        <v>2.3038746508044579</v>
      </c>
      <c r="G101">
        <f t="shared" si="7"/>
        <v>2.4040019560289155E-3</v>
      </c>
    </row>
    <row r="102" spans="1:7">
      <c r="A102">
        <v>1.56666666667</v>
      </c>
      <c r="B102">
        <v>2.5039672851599999</v>
      </c>
      <c r="D102">
        <f t="shared" si="4"/>
        <v>94.000000000020009</v>
      </c>
      <c r="E102">
        <f t="shared" si="5"/>
        <v>2.3431396484399998</v>
      </c>
      <c r="F102">
        <f t="shared" si="6"/>
        <v>2.2954863500686615</v>
      </c>
      <c r="G102">
        <f t="shared" si="7"/>
        <v>2.2708368456677884E-3</v>
      </c>
    </row>
    <row r="103" spans="1:7">
      <c r="A103">
        <v>1.5833333333299999</v>
      </c>
      <c r="B103">
        <v>2.4935913085900001</v>
      </c>
      <c r="D103">
        <f t="shared" si="4"/>
        <v>95.000000000220012</v>
      </c>
      <c r="E103">
        <f t="shared" si="5"/>
        <v>2.3342895507799999</v>
      </c>
      <c r="F103">
        <f t="shared" si="6"/>
        <v>2.287253808989659</v>
      </c>
      <c r="G103">
        <f t="shared" si="7"/>
        <v>2.2123610057676185E-3</v>
      </c>
    </row>
    <row r="104" spans="1:7">
      <c r="A104">
        <v>1.6</v>
      </c>
      <c r="B104">
        <v>2.48291015625</v>
      </c>
      <c r="D104">
        <f t="shared" si="4"/>
        <v>95.999999999820005</v>
      </c>
      <c r="E104">
        <f t="shared" si="5"/>
        <v>2.32788085938</v>
      </c>
      <c r="F104">
        <f t="shared" si="6"/>
        <v>2.2791741353213131</v>
      </c>
      <c r="G104">
        <f t="shared" si="7"/>
        <v>2.3723449685290714E-3</v>
      </c>
    </row>
    <row r="105" spans="1:7">
      <c r="A105">
        <v>1.61666666667</v>
      </c>
      <c r="B105">
        <v>2.4728393554700001</v>
      </c>
      <c r="D105">
        <f t="shared" si="4"/>
        <v>97.000000000019995</v>
      </c>
      <c r="E105">
        <f t="shared" si="5"/>
        <v>2.3187255859399998</v>
      </c>
      <c r="F105">
        <f t="shared" si="6"/>
        <v>2.2712444905082672</v>
      </c>
      <c r="G105">
        <f t="shared" si="7"/>
        <v>2.2544544233973006E-3</v>
      </c>
    </row>
    <row r="106" spans="1:7">
      <c r="A106">
        <v>1.63333333333</v>
      </c>
      <c r="B106">
        <v>2.46215820313</v>
      </c>
      <c r="D106">
        <f t="shared" si="4"/>
        <v>98.000000000220012</v>
      </c>
      <c r="E106">
        <f t="shared" si="5"/>
        <v>2.31201171875</v>
      </c>
      <c r="F106">
        <f t="shared" si="6"/>
        <v>2.2634620887177923</v>
      </c>
      <c r="G106">
        <f t="shared" si="7"/>
        <v>2.357066576264243E-3</v>
      </c>
    </row>
    <row r="107" spans="1:7">
      <c r="A107">
        <v>1.65</v>
      </c>
      <c r="B107">
        <v>2.45239257813</v>
      </c>
      <c r="D107">
        <f t="shared" si="4"/>
        <v>98.999999999820005</v>
      </c>
      <c r="E107">
        <f t="shared" si="5"/>
        <v>2.3019409179700001</v>
      </c>
      <c r="F107">
        <f t="shared" si="6"/>
        <v>2.2558241958461296</v>
      </c>
      <c r="G107">
        <f t="shared" si="7"/>
        <v>2.1267520594502889E-3</v>
      </c>
    </row>
    <row r="108" spans="1:7">
      <c r="A108">
        <v>1.6666666666700001</v>
      </c>
      <c r="B108">
        <v>2.44262695313</v>
      </c>
      <c r="D108">
        <f t="shared" si="4"/>
        <v>100.00000000002001</v>
      </c>
      <c r="E108">
        <f t="shared" si="5"/>
        <v>2.2952270507799999</v>
      </c>
      <c r="F108">
        <f t="shared" si="6"/>
        <v>2.2483281285445917</v>
      </c>
      <c r="G108">
        <f t="shared" si="7"/>
        <v>2.1995089068428605E-3</v>
      </c>
    </row>
    <row r="109" spans="1:7">
      <c r="A109">
        <v>1.68333333333</v>
      </c>
      <c r="B109">
        <v>2.4334716796899998</v>
      </c>
      <c r="D109">
        <f t="shared" si="4"/>
        <v>101.00000000022</v>
      </c>
      <c r="E109">
        <f t="shared" si="5"/>
        <v>2.28637695313</v>
      </c>
      <c r="F109">
        <f t="shared" si="6"/>
        <v>2.2409712533043504</v>
      </c>
      <c r="G109">
        <f t="shared" si="7"/>
        <v>2.0616775766569935E-3</v>
      </c>
    </row>
    <row r="110" spans="1:7">
      <c r="A110">
        <v>1.7</v>
      </c>
      <c r="B110">
        <v>2.4224853515600002</v>
      </c>
      <c r="D110">
        <f t="shared" si="4"/>
        <v>101.99999999982001</v>
      </c>
      <c r="E110">
        <f t="shared" si="5"/>
        <v>2.2808837890600002</v>
      </c>
      <c r="F110">
        <f t="shared" si="6"/>
        <v>2.2337509855171067</v>
      </c>
      <c r="G110">
        <f t="shared" si="7"/>
        <v>2.2215011698129947E-3</v>
      </c>
    </row>
    <row r="111" spans="1:7">
      <c r="A111">
        <v>1.7166666666699999</v>
      </c>
      <c r="B111">
        <v>2.4139404296899998</v>
      </c>
      <c r="D111">
        <f t="shared" si="4"/>
        <v>103.00000000002001</v>
      </c>
      <c r="E111">
        <f t="shared" si="5"/>
        <v>2.2726440429700001</v>
      </c>
      <c r="F111">
        <f t="shared" si="6"/>
        <v>2.2266647885544462</v>
      </c>
      <c r="G111">
        <f t="shared" si="7"/>
        <v>2.1140918366102375E-3</v>
      </c>
    </row>
    <row r="112" spans="1:7">
      <c r="A112">
        <v>1.7333333333300001</v>
      </c>
      <c r="B112">
        <v>2.40478515625</v>
      </c>
      <c r="D112">
        <f t="shared" si="4"/>
        <v>104.00000000022</v>
      </c>
      <c r="E112">
        <f t="shared" si="5"/>
        <v>2.2653198242200001</v>
      </c>
      <c r="F112">
        <f t="shared" si="6"/>
        <v>2.219710172902666</v>
      </c>
      <c r="G112">
        <f t="shared" si="7"/>
        <v>2.080240293288794E-3</v>
      </c>
    </row>
    <row r="113" spans="1:7">
      <c r="A113">
        <v>1.75</v>
      </c>
      <c r="B113">
        <v>2.3953247070299999</v>
      </c>
      <c r="D113">
        <f t="shared" si="4"/>
        <v>104.99999999981999</v>
      </c>
      <c r="E113">
        <f t="shared" si="5"/>
        <v>2.25708007813</v>
      </c>
      <c r="F113">
        <f t="shared" si="6"/>
        <v>2.2128846952748082</v>
      </c>
      <c r="G113">
        <f t="shared" si="7"/>
        <v>1.9532318657169774E-3</v>
      </c>
    </row>
    <row r="114" spans="1:7">
      <c r="A114">
        <v>1.7666666666699999</v>
      </c>
      <c r="B114">
        <v>2.3873901367200001</v>
      </c>
      <c r="D114">
        <f t="shared" si="4"/>
        <v>106.00000000001999</v>
      </c>
      <c r="E114">
        <f t="shared" si="5"/>
        <v>2.2512817382799999</v>
      </c>
      <c r="F114">
        <f t="shared" si="6"/>
        <v>2.206185957740352</v>
      </c>
      <c r="G114">
        <f t="shared" si="7"/>
        <v>2.0336294224800873E-3</v>
      </c>
    </row>
    <row r="115" spans="1:7">
      <c r="A115">
        <v>1.7833333333300001</v>
      </c>
      <c r="B115">
        <v>2.3776245117200001</v>
      </c>
      <c r="D115">
        <f t="shared" si="4"/>
        <v>107.00000000022001</v>
      </c>
      <c r="E115">
        <f t="shared" si="5"/>
        <v>2.2439575195299999</v>
      </c>
      <c r="F115">
        <f t="shared" si="6"/>
        <v>2.1996116069073484</v>
      </c>
      <c r="G115">
        <f t="shared" si="7"/>
        <v>1.9665599663358443E-3</v>
      </c>
    </row>
    <row r="116" spans="1:7">
      <c r="A116">
        <v>1.8</v>
      </c>
      <c r="B116">
        <v>2.3690795898400001</v>
      </c>
      <c r="D116">
        <f t="shared" si="4"/>
        <v>107.99999999982002</v>
      </c>
      <c r="E116">
        <f t="shared" si="5"/>
        <v>2.23876953125</v>
      </c>
      <c r="F116">
        <f t="shared" si="6"/>
        <v>2.1931593330830044</v>
      </c>
      <c r="G116">
        <f t="shared" si="7"/>
        <v>2.0802901768326118E-3</v>
      </c>
    </row>
    <row r="117" spans="1:7">
      <c r="A117">
        <v>1.81666666667</v>
      </c>
      <c r="B117">
        <v>2.35961914063</v>
      </c>
      <c r="D117">
        <f t="shared" si="4"/>
        <v>109.00000000002001</v>
      </c>
      <c r="E117">
        <f t="shared" si="5"/>
        <v>2.2305297851599999</v>
      </c>
      <c r="F117">
        <f t="shared" si="6"/>
        <v>2.1868268694509632</v>
      </c>
      <c r="G117">
        <f t="shared" si="7"/>
        <v>1.9099448414711692E-3</v>
      </c>
    </row>
    <row r="118" spans="1:7">
      <c r="A118">
        <v>1.8333333333299999</v>
      </c>
      <c r="B118">
        <v>2.3529052734399998</v>
      </c>
      <c r="D118">
        <f t="shared" si="4"/>
        <v>110.00000000022001</v>
      </c>
      <c r="E118">
        <f t="shared" si="5"/>
        <v>2.22412109375</v>
      </c>
      <c r="F118">
        <f t="shared" si="6"/>
        <v>2.1806119912981563</v>
      </c>
      <c r="G118">
        <f t="shared" si="7"/>
        <v>1.8930419961650311E-3</v>
      </c>
    </row>
    <row r="119" spans="1:7">
      <c r="A119">
        <v>1.85</v>
      </c>
      <c r="B119">
        <v>2.3431396484399998</v>
      </c>
      <c r="D119">
        <f t="shared" si="4"/>
        <v>110.99999999982001</v>
      </c>
      <c r="E119">
        <f t="shared" si="5"/>
        <v>2.2189331054700001</v>
      </c>
      <c r="F119">
        <f t="shared" si="6"/>
        <v>2.1745125152212883</v>
      </c>
      <c r="G119">
        <f t="shared" si="7"/>
        <v>1.9731888380439509E-3</v>
      </c>
    </row>
    <row r="120" spans="1:7">
      <c r="A120">
        <v>1.86666666667</v>
      </c>
      <c r="B120">
        <v>2.3342895507799999</v>
      </c>
      <c r="D120">
        <f t="shared" si="4"/>
        <v>112.00000000001999</v>
      </c>
      <c r="E120">
        <f t="shared" si="5"/>
        <v>2.2113037109399998</v>
      </c>
      <c r="F120">
        <f t="shared" si="6"/>
        <v>2.1685262983490992</v>
      </c>
      <c r="G120">
        <f t="shared" si="7"/>
        <v>1.829907027972143E-3</v>
      </c>
    </row>
    <row r="121" spans="1:7">
      <c r="A121">
        <v>1.88333333333</v>
      </c>
      <c r="B121">
        <v>2.32788085938</v>
      </c>
      <c r="D121">
        <f t="shared" si="4"/>
        <v>113.00000000022</v>
      </c>
      <c r="E121">
        <f t="shared" si="5"/>
        <v>2.2061157226599999</v>
      </c>
      <c r="F121">
        <f t="shared" si="6"/>
        <v>2.1626512376114926</v>
      </c>
      <c r="G121">
        <f t="shared" si="7"/>
        <v>1.8891614605319152E-3</v>
      </c>
    </row>
    <row r="122" spans="1:7">
      <c r="A122">
        <v>1.9</v>
      </c>
      <c r="B122">
        <v>2.3187255859399998</v>
      </c>
      <c r="D122">
        <f t="shared" si="4"/>
        <v>113.99999999981999</v>
      </c>
      <c r="E122">
        <f t="shared" si="5"/>
        <v>2.19848632813</v>
      </c>
      <c r="F122">
        <f t="shared" si="6"/>
        <v>2.1568852689894049</v>
      </c>
      <c r="G122">
        <f t="shared" si="7"/>
        <v>1.7306481216192899E-3</v>
      </c>
    </row>
    <row r="123" spans="1:7">
      <c r="A123">
        <v>1.9166666666700001</v>
      </c>
      <c r="B123">
        <v>2.31201171875</v>
      </c>
      <c r="D123">
        <f t="shared" si="4"/>
        <v>115.00000000002001</v>
      </c>
      <c r="E123">
        <f t="shared" si="5"/>
        <v>2.1929931640600002</v>
      </c>
      <c r="F123">
        <f t="shared" si="6"/>
        <v>2.1512263667795981</v>
      </c>
      <c r="G123">
        <f t="shared" si="7"/>
        <v>1.7444653550622053E-3</v>
      </c>
    </row>
    <row r="124" spans="1:7">
      <c r="A124">
        <v>1.93333333333</v>
      </c>
      <c r="B124">
        <v>2.3019409179700001</v>
      </c>
      <c r="D124">
        <f t="shared" si="4"/>
        <v>116.00000000022001</v>
      </c>
      <c r="E124">
        <f t="shared" si="5"/>
        <v>2.1871948242200001</v>
      </c>
      <c r="F124">
        <f t="shared" si="6"/>
        <v>2.1456725429037458</v>
      </c>
      <c r="G124">
        <f t="shared" si="7"/>
        <v>1.724099845706165E-3</v>
      </c>
    </row>
    <row r="125" spans="1:7">
      <c r="A125">
        <v>1.95</v>
      </c>
      <c r="B125">
        <v>2.2952270507799999</v>
      </c>
      <c r="D125">
        <f t="shared" si="4"/>
        <v>116.99999999982001</v>
      </c>
      <c r="E125">
        <f t="shared" si="5"/>
        <v>2.18139648438</v>
      </c>
      <c r="F125">
        <f t="shared" si="6"/>
        <v>2.1402218461993217</v>
      </c>
      <c r="G125">
        <f t="shared" si="7"/>
        <v>1.6953508293097751E-3</v>
      </c>
    </row>
    <row r="126" spans="1:7">
      <c r="A126">
        <v>1.9666666666699999</v>
      </c>
      <c r="B126">
        <v>2.28637695313</v>
      </c>
      <c r="D126">
        <f t="shared" si="4"/>
        <v>118.00000000002001</v>
      </c>
      <c r="E126">
        <f t="shared" si="5"/>
        <v>2.1768188476599999</v>
      </c>
      <c r="F126">
        <f t="shared" si="6"/>
        <v>2.1348723617245891</v>
      </c>
      <c r="G126">
        <f t="shared" si="7"/>
        <v>1.7595076823296192E-3</v>
      </c>
    </row>
    <row r="127" spans="1:7">
      <c r="A127">
        <v>1.9833333333300001</v>
      </c>
      <c r="B127">
        <v>2.2808837890600002</v>
      </c>
      <c r="D127">
        <f t="shared" si="4"/>
        <v>119.00000000022</v>
      </c>
      <c r="E127">
        <f t="shared" si="5"/>
        <v>2.1685791015600002</v>
      </c>
      <c r="F127">
        <f t="shared" si="6"/>
        <v>2.1296222101054672</v>
      </c>
      <c r="G127">
        <f t="shared" si="7"/>
        <v>1.5176393918002718E-3</v>
      </c>
    </row>
    <row r="128" spans="1:7">
      <c r="A128">
        <v>2</v>
      </c>
      <c r="B128">
        <v>2.2726440429700001</v>
      </c>
      <c r="D128">
        <f t="shared" si="4"/>
        <v>119.99999999981999</v>
      </c>
      <c r="E128">
        <f t="shared" si="5"/>
        <v>2.1633911132799999</v>
      </c>
      <c r="F128">
        <f t="shared" si="6"/>
        <v>2.1244695468651904</v>
      </c>
      <c r="G128">
        <f t="shared" si="7"/>
        <v>1.5148883321824255E-3</v>
      </c>
    </row>
    <row r="129" spans="1:7">
      <c r="A129">
        <v>2.0166666666699999</v>
      </c>
      <c r="B129">
        <v>2.2653198242200001</v>
      </c>
      <c r="D129">
        <f t="shared" si="4"/>
        <v>121.00000000001998</v>
      </c>
      <c r="E129">
        <f t="shared" si="5"/>
        <v>2.1575927734399998</v>
      </c>
      <c r="F129">
        <f t="shared" si="6"/>
        <v>2.1194125617673012</v>
      </c>
      <c r="G129">
        <f t="shared" si="7"/>
        <v>1.4577285633720692E-3</v>
      </c>
    </row>
    <row r="130" spans="1:7">
      <c r="A130">
        <v>2.0333333333299999</v>
      </c>
      <c r="B130">
        <v>2.25708007813</v>
      </c>
      <c r="D130">
        <f t="shared" si="4"/>
        <v>122.00000000022</v>
      </c>
      <c r="E130">
        <f t="shared" si="5"/>
        <v>2.1524047851599999</v>
      </c>
      <c r="F130">
        <f t="shared" si="6"/>
        <v>2.1144494781982277</v>
      </c>
      <c r="G130">
        <f t="shared" si="7"/>
        <v>1.440605326562352E-3</v>
      </c>
    </row>
    <row r="131" spans="1:7">
      <c r="A131">
        <v>2.0499999999999998</v>
      </c>
      <c r="B131">
        <v>2.2512817382799999</v>
      </c>
      <c r="D131">
        <f t="shared" si="4"/>
        <v>122.99999999982001</v>
      </c>
      <c r="E131">
        <f t="shared" si="5"/>
        <v>2.1466064453100002</v>
      </c>
      <c r="F131">
        <f t="shared" si="6"/>
        <v>2.1095785525335971</v>
      </c>
      <c r="G131">
        <f t="shared" si="7"/>
        <v>1.3710648434608101E-3</v>
      </c>
    </row>
    <row r="132" spans="1:7">
      <c r="A132">
        <v>2.0666666666700002</v>
      </c>
      <c r="B132">
        <v>2.2439575195299999</v>
      </c>
      <c r="D132">
        <f t="shared" si="4"/>
        <v>124.00000000001999</v>
      </c>
      <c r="E132">
        <f t="shared" si="5"/>
        <v>2.1414184570299999</v>
      </c>
      <c r="F132">
        <f t="shared" si="6"/>
        <v>2.1047980735171494</v>
      </c>
      <c r="G132">
        <f t="shared" si="7"/>
        <v>1.34105248862825E-3</v>
      </c>
    </row>
    <row r="133" spans="1:7">
      <c r="A133">
        <v>2.0833333333300001</v>
      </c>
      <c r="B133">
        <v>2.23876953125</v>
      </c>
      <c r="D133">
        <f t="shared" si="4"/>
        <v>125.00000000022</v>
      </c>
      <c r="E133">
        <f t="shared" si="5"/>
        <v>2.13745117188</v>
      </c>
      <c r="F133">
        <f t="shared" si="6"/>
        <v>2.1001063616770779</v>
      </c>
      <c r="G133">
        <f t="shared" si="7"/>
        <v>1.3946348490922768E-3</v>
      </c>
    </row>
    <row r="134" spans="1:7">
      <c r="A134">
        <v>2.1</v>
      </c>
      <c r="B134">
        <v>2.2305297851599999</v>
      </c>
      <c r="D134">
        <f t="shared" si="4"/>
        <v>125.99999999981999</v>
      </c>
      <c r="E134">
        <f t="shared" si="5"/>
        <v>2.1310424804700001</v>
      </c>
      <c r="F134">
        <f t="shared" si="6"/>
        <v>2.0955017687269888</v>
      </c>
      <c r="G134">
        <f t="shared" si="7"/>
        <v>1.2631421911998228E-3</v>
      </c>
    </row>
    <row r="135" spans="1:7">
      <c r="A135">
        <v>2.11666666667</v>
      </c>
      <c r="B135">
        <v>2.22412109375</v>
      </c>
      <c r="D135">
        <f t="shared" si="4"/>
        <v>127.00000000001998</v>
      </c>
      <c r="E135">
        <f t="shared" si="5"/>
        <v>2.12646484375</v>
      </c>
      <c r="F135">
        <f t="shared" si="6"/>
        <v>2.0909826769787774</v>
      </c>
      <c r="G135">
        <f t="shared" si="7"/>
        <v>1.2589841587808549E-3</v>
      </c>
    </row>
    <row r="136" spans="1:7">
      <c r="A136">
        <v>2.13333333333</v>
      </c>
      <c r="B136">
        <v>2.2189331054700001</v>
      </c>
      <c r="D136">
        <f t="shared" si="4"/>
        <v>128.00000000021998</v>
      </c>
      <c r="E136">
        <f t="shared" si="5"/>
        <v>2.1212768554700001</v>
      </c>
      <c r="F136">
        <f t="shared" si="6"/>
        <v>2.0865474987908796</v>
      </c>
      <c r="G136">
        <f t="shared" si="7"/>
        <v>1.2061282153455696E-3</v>
      </c>
    </row>
    <row r="137" spans="1:7">
      <c r="A137">
        <v>2.15</v>
      </c>
      <c r="B137">
        <v>2.2113037109399998</v>
      </c>
      <c r="D137">
        <f t="shared" ref="D137:D200" si="8">(A154-$A$25)*60</f>
        <v>128.99999999981998</v>
      </c>
      <c r="E137">
        <f t="shared" ref="E137:E200" si="9">B154</f>
        <v>2.11669921875</v>
      </c>
      <c r="F137">
        <f t="shared" ref="F137:F200" si="10">$J$10*EXP(-$J$11*D137)+$J$12</f>
        <v>2.0821946760019867</v>
      </c>
      <c r="G137">
        <f t="shared" ref="G137:G200" si="11">(E137-F137)^2</f>
        <v>1.1905634702494765E-3</v>
      </c>
    </row>
    <row r="138" spans="1:7">
      <c r="A138">
        <v>2.1666666666699999</v>
      </c>
      <c r="B138">
        <v>2.2061157226599999</v>
      </c>
      <c r="D138">
        <f t="shared" si="8"/>
        <v>130.00000000002001</v>
      </c>
      <c r="E138">
        <f t="shared" si="9"/>
        <v>2.1109008789099999</v>
      </c>
      <c r="F138">
        <f t="shared" si="10"/>
        <v>2.0779226793760239</v>
      </c>
      <c r="G138">
        <f t="shared" si="11"/>
        <v>1.0875616445027323E-3</v>
      </c>
    </row>
    <row r="139" spans="1:7">
      <c r="A139">
        <v>2.1833333333299998</v>
      </c>
      <c r="B139">
        <v>2.19848632813</v>
      </c>
      <c r="D139">
        <f t="shared" si="8"/>
        <v>131.00000000021998</v>
      </c>
      <c r="E139">
        <f t="shared" si="9"/>
        <v>2.10693359375</v>
      </c>
      <c r="F139">
        <f t="shared" si="10"/>
        <v>2.0737300080805712</v>
      </c>
      <c r="G139">
        <f t="shared" si="11"/>
        <v>1.1024781013070993E-3</v>
      </c>
    </row>
    <row r="140" spans="1:7">
      <c r="A140">
        <v>2.2000000000000002</v>
      </c>
      <c r="B140">
        <v>2.1929931640600002</v>
      </c>
      <c r="D140">
        <f t="shared" si="8"/>
        <v>131.99999999982001</v>
      </c>
      <c r="E140">
        <f t="shared" si="9"/>
        <v>2.1017456054700001</v>
      </c>
      <c r="F140">
        <f t="shared" si="10"/>
        <v>2.0696151891515413</v>
      </c>
      <c r="G140">
        <f t="shared" si="11"/>
        <v>1.0323636527974842E-3</v>
      </c>
    </row>
    <row r="141" spans="1:7">
      <c r="A141">
        <v>2.2166666666700001</v>
      </c>
      <c r="B141">
        <v>2.1871948242200001</v>
      </c>
      <c r="D141">
        <f t="shared" si="8"/>
        <v>133.00000000001998</v>
      </c>
      <c r="E141">
        <f t="shared" si="9"/>
        <v>2.0977783203100002</v>
      </c>
      <c r="F141">
        <f t="shared" si="10"/>
        <v>2.0655767769685047</v>
      </c>
      <c r="G141">
        <f t="shared" si="11"/>
        <v>1.0369393935742131E-3</v>
      </c>
    </row>
    <row r="142" spans="1:7">
      <c r="A142">
        <v>2.2333333333300001</v>
      </c>
      <c r="B142">
        <v>2.18139648438</v>
      </c>
      <c r="D142">
        <f t="shared" si="8"/>
        <v>134.00000000021998</v>
      </c>
      <c r="E142">
        <f t="shared" si="9"/>
        <v>2.0938110351599999</v>
      </c>
      <c r="F142">
        <f t="shared" si="10"/>
        <v>2.0616133527616305</v>
      </c>
      <c r="G142">
        <f t="shared" si="11"/>
        <v>1.0366907518262667E-3</v>
      </c>
    </row>
    <row r="143" spans="1:7">
      <c r="A143">
        <v>2.25</v>
      </c>
      <c r="B143">
        <v>2.1768188476599999</v>
      </c>
      <c r="D143">
        <f t="shared" si="8"/>
        <v>134.99999999981998</v>
      </c>
      <c r="E143">
        <f t="shared" si="9"/>
        <v>2.0892333984399998</v>
      </c>
      <c r="F143">
        <f t="shared" si="10"/>
        <v>2.0577235241056351</v>
      </c>
      <c r="G143">
        <f t="shared" si="11"/>
        <v>9.9287218056745498E-4</v>
      </c>
    </row>
    <row r="144" spans="1:7">
      <c r="A144">
        <v>2.2666666666699999</v>
      </c>
      <c r="B144">
        <v>2.1685791015600002</v>
      </c>
      <c r="D144">
        <f t="shared" si="8"/>
        <v>136.00000000001998</v>
      </c>
      <c r="E144">
        <f t="shared" si="9"/>
        <v>2.0840454101599999</v>
      </c>
      <c r="F144">
        <f t="shared" si="10"/>
        <v>2.0539059244237943</v>
      </c>
      <c r="G144">
        <f t="shared" si="11"/>
        <v>9.0838860044294189E-4</v>
      </c>
    </row>
    <row r="145" spans="1:7">
      <c r="A145">
        <v>2.2833333333299999</v>
      </c>
      <c r="B145">
        <v>2.1633911132799999</v>
      </c>
      <c r="D145">
        <f t="shared" si="8"/>
        <v>137.00000000022001</v>
      </c>
      <c r="E145">
        <f t="shared" si="9"/>
        <v>2.0797729492200001</v>
      </c>
      <c r="F145">
        <f t="shared" si="10"/>
        <v>2.0501592125218449</v>
      </c>
      <c r="G145">
        <f t="shared" si="11"/>
        <v>8.7697340122766749E-4</v>
      </c>
    </row>
    <row r="146" spans="1:7">
      <c r="A146">
        <v>2.2999999999999998</v>
      </c>
      <c r="B146">
        <v>2.1575927734399998</v>
      </c>
      <c r="D146">
        <f t="shared" si="8"/>
        <v>137.99999999982001</v>
      </c>
      <c r="E146">
        <f t="shared" si="9"/>
        <v>2.0758056640600002</v>
      </c>
      <c r="F146">
        <f t="shared" si="10"/>
        <v>2.0464820721096006</v>
      </c>
      <c r="G146">
        <f t="shared" si="11"/>
        <v>8.5987304487353873E-4</v>
      </c>
    </row>
    <row r="147" spans="1:7">
      <c r="A147">
        <v>2.3166666666700002</v>
      </c>
      <c r="B147">
        <v>2.1524047851599999</v>
      </c>
      <c r="D147">
        <f t="shared" si="8"/>
        <v>139.00000000002001</v>
      </c>
      <c r="E147">
        <f t="shared" si="9"/>
        <v>2.0718383789099999</v>
      </c>
      <c r="F147">
        <f t="shared" si="10"/>
        <v>2.0428732113320884</v>
      </c>
      <c r="G147">
        <f t="shared" si="11"/>
        <v>8.3898093281649291E-4</v>
      </c>
    </row>
    <row r="148" spans="1:7">
      <c r="A148">
        <v>2.3333333333300001</v>
      </c>
      <c r="B148">
        <v>2.1466064453100002</v>
      </c>
      <c r="D148">
        <f t="shared" si="8"/>
        <v>140.00000000021998</v>
      </c>
      <c r="E148">
        <f t="shared" si="9"/>
        <v>2.0684814453100002</v>
      </c>
      <c r="F148">
        <f t="shared" si="10"/>
        <v>2.0393313623289302</v>
      </c>
      <c r="G148">
        <f t="shared" si="11"/>
        <v>8.4972733780326831E-4</v>
      </c>
    </row>
    <row r="149" spans="1:7">
      <c r="A149">
        <v>2.35</v>
      </c>
      <c r="B149">
        <v>2.1414184570299999</v>
      </c>
      <c r="D149">
        <f t="shared" si="8"/>
        <v>140.99999999981998</v>
      </c>
      <c r="E149">
        <f t="shared" si="9"/>
        <v>2.0632934570299999</v>
      </c>
      <c r="F149">
        <f t="shared" si="10"/>
        <v>2.0358552807821204</v>
      </c>
      <c r="G149">
        <f t="shared" si="11"/>
        <v>7.5285351580969741E-4</v>
      </c>
    </row>
    <row r="150" spans="1:7">
      <c r="A150">
        <v>2.36666666667</v>
      </c>
      <c r="B150">
        <v>2.13745117188</v>
      </c>
      <c r="D150">
        <f t="shared" si="8"/>
        <v>142.00000000001998</v>
      </c>
      <c r="E150">
        <f t="shared" si="9"/>
        <v>2.05810546875</v>
      </c>
      <c r="F150">
        <f t="shared" si="10"/>
        <v>2.0324437454727953</v>
      </c>
      <c r="G150">
        <f t="shared" si="11"/>
        <v>6.58524041555831E-4</v>
      </c>
    </row>
    <row r="151" spans="1:7">
      <c r="A151">
        <v>2.38333333333</v>
      </c>
      <c r="B151">
        <v>2.1310424804700001</v>
      </c>
      <c r="D151">
        <f t="shared" si="8"/>
        <v>143.00000000021998</v>
      </c>
      <c r="E151">
        <f t="shared" si="9"/>
        <v>2.0556640625</v>
      </c>
      <c r="F151">
        <f t="shared" si="10"/>
        <v>2.0290955578647103</v>
      </c>
      <c r="G151">
        <f t="shared" si="11"/>
        <v>7.0588543855541037E-4</v>
      </c>
    </row>
    <row r="152" spans="1:7">
      <c r="A152">
        <v>2.4</v>
      </c>
      <c r="B152">
        <v>2.12646484375</v>
      </c>
      <c r="D152">
        <f t="shared" si="8"/>
        <v>143.99999999981998</v>
      </c>
      <c r="E152">
        <f t="shared" si="9"/>
        <v>2.05322265625</v>
      </c>
      <c r="F152">
        <f t="shared" si="10"/>
        <v>2.0258095416767405</v>
      </c>
      <c r="G152">
        <f t="shared" si="11"/>
        <v>7.5147885060664998E-4</v>
      </c>
    </row>
    <row r="153" spans="1:7">
      <c r="A153">
        <v>2.4166666666699999</v>
      </c>
      <c r="B153">
        <v>2.1212768554700001</v>
      </c>
      <c r="D153">
        <f t="shared" si="8"/>
        <v>145.00000000002001</v>
      </c>
      <c r="E153">
        <f t="shared" si="9"/>
        <v>2.0477294921899998</v>
      </c>
      <c r="F153">
        <f t="shared" si="10"/>
        <v>2.0225845424638877</v>
      </c>
      <c r="G153">
        <f t="shared" si="11"/>
        <v>6.3226849672870153E-4</v>
      </c>
    </row>
    <row r="154" spans="1:7">
      <c r="A154">
        <v>2.4333333333299998</v>
      </c>
      <c r="B154">
        <v>2.11669921875</v>
      </c>
      <c r="D154">
        <f t="shared" si="8"/>
        <v>146.00000000021998</v>
      </c>
      <c r="E154">
        <f t="shared" si="9"/>
        <v>2.0440673828100002</v>
      </c>
      <c r="F154">
        <f t="shared" si="10"/>
        <v>2.0194194272235317</v>
      </c>
      <c r="G154">
        <f t="shared" si="11"/>
        <v>6.0752171459252293E-4</v>
      </c>
    </row>
    <row r="155" spans="1:7">
      <c r="A155">
        <v>2.4500000000000002</v>
      </c>
      <c r="B155">
        <v>2.1109008789099999</v>
      </c>
      <c r="D155">
        <f t="shared" si="8"/>
        <v>146.99999999982001</v>
      </c>
      <c r="E155">
        <f t="shared" si="9"/>
        <v>2.0401000976599999</v>
      </c>
      <c r="F155">
        <f t="shared" si="10"/>
        <v>2.0163130839913053</v>
      </c>
      <c r="G155">
        <f t="shared" si="11"/>
        <v>5.6582201927466488E-4</v>
      </c>
    </row>
    <row r="156" spans="1:7">
      <c r="A156">
        <v>2.4666666666700001</v>
      </c>
      <c r="B156">
        <v>2.10693359375</v>
      </c>
      <c r="D156">
        <f t="shared" si="8"/>
        <v>148.00000000001998</v>
      </c>
      <c r="E156">
        <f t="shared" si="9"/>
        <v>2.03735351563</v>
      </c>
      <c r="F156">
        <f t="shared" si="10"/>
        <v>2.0132644214450113</v>
      </c>
      <c r="G156">
        <f t="shared" si="11"/>
        <v>5.8028445865325755E-4</v>
      </c>
    </row>
    <row r="157" spans="1:7">
      <c r="A157">
        <v>2.4833333333300001</v>
      </c>
      <c r="B157">
        <v>2.1017456054700001</v>
      </c>
      <c r="D157">
        <f t="shared" si="8"/>
        <v>149.00000000021998</v>
      </c>
      <c r="E157">
        <f t="shared" si="9"/>
        <v>2.03247070313</v>
      </c>
      <c r="F157">
        <f t="shared" si="10"/>
        <v>2.010272368532402</v>
      </c>
      <c r="G157">
        <f t="shared" si="11"/>
        <v>4.9276605890691695E-4</v>
      </c>
    </row>
    <row r="158" spans="1:7">
      <c r="A158">
        <v>2.5</v>
      </c>
      <c r="B158">
        <v>2.0977783203100002</v>
      </c>
      <c r="D158">
        <f t="shared" si="8"/>
        <v>149.99999999981998</v>
      </c>
      <c r="E158">
        <f t="shared" si="9"/>
        <v>2.0285034179700001</v>
      </c>
      <c r="F158">
        <f t="shared" si="10"/>
        <v>2.0073358740891534</v>
      </c>
      <c r="G158">
        <f t="shared" si="11"/>
        <v>4.4806491394757227E-4</v>
      </c>
    </row>
    <row r="159" spans="1:7">
      <c r="A159">
        <v>2.5166666666699999</v>
      </c>
      <c r="B159">
        <v>2.0938110351599999</v>
      </c>
      <c r="D159">
        <f t="shared" si="8"/>
        <v>151.00000000001998</v>
      </c>
      <c r="E159">
        <f t="shared" si="9"/>
        <v>2.0263671875</v>
      </c>
      <c r="F159">
        <f t="shared" si="10"/>
        <v>2.0044539064644371</v>
      </c>
      <c r="G159">
        <f t="shared" si="11"/>
        <v>4.801918857435603E-4</v>
      </c>
    </row>
    <row r="160" spans="1:7">
      <c r="A160">
        <v>2.5333333333299999</v>
      </c>
      <c r="B160">
        <v>2.0892333984399998</v>
      </c>
      <c r="D160">
        <f t="shared" si="8"/>
        <v>152.00000000022001</v>
      </c>
      <c r="E160">
        <f t="shared" si="9"/>
        <v>2.02270507813</v>
      </c>
      <c r="F160">
        <f t="shared" si="10"/>
        <v>2.0016254531690532</v>
      </c>
      <c r="G160">
        <f t="shared" si="11"/>
        <v>4.4435058849417314E-4</v>
      </c>
    </row>
    <row r="161" spans="1:7">
      <c r="A161">
        <v>2.5499999999999998</v>
      </c>
      <c r="B161">
        <v>2.0840454101599999</v>
      </c>
      <c r="D161">
        <f t="shared" si="8"/>
        <v>152.99999999982001</v>
      </c>
      <c r="E161">
        <f t="shared" si="9"/>
        <v>2.0211791992200001</v>
      </c>
      <c r="F161">
        <f t="shared" si="10"/>
        <v>1.9988495205142933</v>
      </c>
      <c r="G161">
        <f t="shared" si="11"/>
        <v>4.9861455110009523E-4</v>
      </c>
    </row>
    <row r="162" spans="1:7">
      <c r="A162">
        <v>2.5666666666700002</v>
      </c>
      <c r="B162">
        <v>2.0797729492200001</v>
      </c>
      <c r="D162">
        <f t="shared" si="8"/>
        <v>154.00000000002001</v>
      </c>
      <c r="E162">
        <f t="shared" si="9"/>
        <v>2.0166015625</v>
      </c>
      <c r="F162">
        <f t="shared" si="10"/>
        <v>1.9961251332579835</v>
      </c>
      <c r="G162">
        <f t="shared" si="11"/>
        <v>4.1928415450330991E-4</v>
      </c>
    </row>
    <row r="163" spans="1:7">
      <c r="A163">
        <v>2.5833333333300001</v>
      </c>
      <c r="B163">
        <v>2.0758056640600002</v>
      </c>
      <c r="D163">
        <f t="shared" si="8"/>
        <v>155.00000000021998</v>
      </c>
      <c r="E163">
        <f t="shared" si="9"/>
        <v>2.0123291015600002</v>
      </c>
      <c r="F163">
        <f t="shared" si="10"/>
        <v>1.9934513342718587</v>
      </c>
      <c r="G163">
        <f t="shared" si="11"/>
        <v>3.5637009778522529E-4</v>
      </c>
    </row>
    <row r="164" spans="1:7">
      <c r="A164">
        <v>2.6</v>
      </c>
      <c r="B164">
        <v>2.0718383789099999</v>
      </c>
      <c r="D164">
        <f t="shared" si="8"/>
        <v>155.99999999981998</v>
      </c>
      <c r="E164">
        <f t="shared" si="9"/>
        <v>2.0101928710900001</v>
      </c>
      <c r="F164">
        <f t="shared" si="10"/>
        <v>1.9908271842001701</v>
      </c>
      <c r="G164">
        <f t="shared" si="11"/>
        <v>3.7502982871493281E-4</v>
      </c>
    </row>
    <row r="165" spans="1:7">
      <c r="A165">
        <v>2.61666666667</v>
      </c>
      <c r="B165">
        <v>2.0684814453100002</v>
      </c>
      <c r="D165">
        <f t="shared" si="8"/>
        <v>157.00000000001998</v>
      </c>
      <c r="E165">
        <f t="shared" si="9"/>
        <v>2.0062255859399998</v>
      </c>
      <c r="F165">
        <f t="shared" si="10"/>
        <v>1.9882517611250847</v>
      </c>
      <c r="G165">
        <f t="shared" si="11"/>
        <v>3.2305837847725608E-4</v>
      </c>
    </row>
    <row r="166" spans="1:7">
      <c r="A166">
        <v>2.63333333333</v>
      </c>
      <c r="B166">
        <v>2.0632934570299999</v>
      </c>
      <c r="D166">
        <f t="shared" si="8"/>
        <v>158.00000000021998</v>
      </c>
      <c r="E166">
        <f t="shared" si="9"/>
        <v>2.00317382813</v>
      </c>
      <c r="F166">
        <f t="shared" si="10"/>
        <v>1.9857241602522437</v>
      </c>
      <c r="G166">
        <f t="shared" si="11"/>
        <v>3.0449090904399858E-4</v>
      </c>
    </row>
    <row r="167" spans="1:7">
      <c r="A167">
        <v>2.65</v>
      </c>
      <c r="B167">
        <v>2.05810546875</v>
      </c>
      <c r="D167">
        <f t="shared" si="8"/>
        <v>158.99999999981998</v>
      </c>
      <c r="E167">
        <f t="shared" si="9"/>
        <v>2.0010375976599999</v>
      </c>
      <c r="F167">
        <f t="shared" si="10"/>
        <v>1.9832434935880385</v>
      </c>
      <c r="G167">
        <f t="shared" si="11"/>
        <v>3.1663013972379182E-4</v>
      </c>
    </row>
    <row r="168" spans="1:7">
      <c r="A168">
        <v>2.6666666666699999</v>
      </c>
      <c r="B168">
        <v>2.0556640625</v>
      </c>
      <c r="D168">
        <f t="shared" si="8"/>
        <v>160.00000000002001</v>
      </c>
      <c r="E168">
        <f t="shared" si="9"/>
        <v>1.9973754882800001</v>
      </c>
      <c r="F168">
        <f t="shared" si="10"/>
        <v>1.9808088896233043</v>
      </c>
      <c r="G168">
        <f t="shared" si="11"/>
        <v>2.7445219105203683E-4</v>
      </c>
    </row>
    <row r="169" spans="1:7">
      <c r="A169">
        <v>2.6833333333299998</v>
      </c>
      <c r="B169">
        <v>2.05322265625</v>
      </c>
      <c r="D169">
        <f t="shared" si="8"/>
        <v>161.00000000021998</v>
      </c>
      <c r="E169">
        <f t="shared" si="9"/>
        <v>1.99401855469</v>
      </c>
      <c r="F169">
        <f t="shared" si="10"/>
        <v>1.9784194930360739</v>
      </c>
      <c r="G169">
        <f t="shared" si="11"/>
        <v>2.4333072448298783E-4</v>
      </c>
    </row>
    <row r="170" spans="1:7">
      <c r="A170">
        <v>2.7</v>
      </c>
      <c r="B170">
        <v>2.0477294921899998</v>
      </c>
      <c r="D170">
        <f t="shared" si="8"/>
        <v>161.99999999982001</v>
      </c>
      <c r="E170">
        <f t="shared" si="9"/>
        <v>1.99096679688</v>
      </c>
      <c r="F170">
        <f t="shared" si="10"/>
        <v>1.9760744643864967</v>
      </c>
      <c r="G170">
        <f t="shared" si="11"/>
        <v>2.2178156709705426E-4</v>
      </c>
    </row>
    <row r="171" spans="1:7">
      <c r="A171">
        <v>2.7166666666700001</v>
      </c>
      <c r="B171">
        <v>2.0440673828100002</v>
      </c>
      <c r="D171">
        <f t="shared" si="8"/>
        <v>163.00000000001998</v>
      </c>
      <c r="E171">
        <f t="shared" si="9"/>
        <v>1.98791503906</v>
      </c>
      <c r="F171">
        <f t="shared" si="10"/>
        <v>1.9737729798178296</v>
      </c>
      <c r="G171">
        <f t="shared" si="11"/>
        <v>1.9999783960905664E-4</v>
      </c>
    </row>
    <row r="172" spans="1:7">
      <c r="A172">
        <v>2.7333333333300001</v>
      </c>
      <c r="B172">
        <v>2.0401000976599999</v>
      </c>
      <c r="D172">
        <f t="shared" si="8"/>
        <v>164.00000000021998</v>
      </c>
      <c r="E172">
        <f t="shared" si="9"/>
        <v>1.98608398438</v>
      </c>
      <c r="F172">
        <f t="shared" si="10"/>
        <v>1.9715142307754416</v>
      </c>
      <c r="G172">
        <f t="shared" si="11"/>
        <v>2.1227772009754152E-4</v>
      </c>
    </row>
    <row r="173" spans="1:7">
      <c r="A173">
        <v>2.75</v>
      </c>
      <c r="B173">
        <v>2.03735351563</v>
      </c>
      <c r="D173">
        <f t="shared" si="8"/>
        <v>164.99999999981998</v>
      </c>
      <c r="E173">
        <f t="shared" si="9"/>
        <v>1.9815063476599999</v>
      </c>
      <c r="F173">
        <f t="shared" si="10"/>
        <v>1.9692974237184162</v>
      </c>
      <c r="G173">
        <f t="shared" si="11"/>
        <v>1.4905782381137526E-4</v>
      </c>
    </row>
    <row r="174" spans="1:7">
      <c r="A174">
        <v>2.7666666666699999</v>
      </c>
      <c r="B174">
        <v>2.03247070313</v>
      </c>
      <c r="D174">
        <f t="shared" si="8"/>
        <v>166.00000000001998</v>
      </c>
      <c r="E174">
        <f t="shared" si="9"/>
        <v>1.98059082031</v>
      </c>
      <c r="F174">
        <f t="shared" si="10"/>
        <v>1.9671217798368901</v>
      </c>
      <c r="G174">
        <f t="shared" si="11"/>
        <v>1.814150512662733E-4</v>
      </c>
    </row>
    <row r="175" spans="1:7">
      <c r="A175">
        <v>2.7833333333299999</v>
      </c>
      <c r="B175">
        <v>2.0285034179700001</v>
      </c>
      <c r="D175">
        <f t="shared" si="8"/>
        <v>167.00000000022001</v>
      </c>
      <c r="E175">
        <f t="shared" si="9"/>
        <v>1.97631835938</v>
      </c>
      <c r="F175">
        <f t="shared" si="10"/>
        <v>1.9649865347864222</v>
      </c>
      <c r="G175">
        <f t="shared" si="11"/>
        <v>1.2841024861961567E-4</v>
      </c>
    </row>
    <row r="176" spans="1:7">
      <c r="A176">
        <v>2.8</v>
      </c>
      <c r="B176">
        <v>2.0263671875</v>
      </c>
      <c r="D176">
        <f t="shared" si="8"/>
        <v>167.99999999982001</v>
      </c>
      <c r="E176">
        <f t="shared" si="9"/>
        <v>1.97570800781</v>
      </c>
      <c r="F176">
        <f t="shared" si="10"/>
        <v>1.9628909384153657</v>
      </c>
      <c r="G176">
        <f t="shared" si="11"/>
        <v>1.6427726786687226E-4</v>
      </c>
    </row>
    <row r="177" spans="1:7">
      <c r="A177">
        <v>2.8166666666700002</v>
      </c>
      <c r="B177">
        <v>2.02270507813</v>
      </c>
      <c r="D177">
        <f t="shared" si="8"/>
        <v>169.00000000002001</v>
      </c>
      <c r="E177">
        <f t="shared" si="9"/>
        <v>1.9717407226599999</v>
      </c>
      <c r="F177">
        <f t="shared" si="10"/>
        <v>1.9608342544976614</v>
      </c>
      <c r="G177">
        <f t="shared" si="11"/>
        <v>1.1895104777610408E-4</v>
      </c>
    </row>
    <row r="178" spans="1:7">
      <c r="A178">
        <v>2.8333333333300001</v>
      </c>
      <c r="B178">
        <v>2.0211791992200001</v>
      </c>
      <c r="D178">
        <f t="shared" si="8"/>
        <v>170.00000000021998</v>
      </c>
      <c r="E178">
        <f t="shared" si="9"/>
        <v>1.9705200195300001</v>
      </c>
      <c r="F178">
        <f t="shared" si="10"/>
        <v>1.9588157604817316</v>
      </c>
      <c r="G178">
        <f t="shared" si="11"/>
        <v>1.3698967986897623E-4</v>
      </c>
    </row>
    <row r="179" spans="1:7">
      <c r="A179">
        <v>2.85</v>
      </c>
      <c r="B179">
        <v>2.0166015625</v>
      </c>
      <c r="D179">
        <f t="shared" si="8"/>
        <v>170.99999999981998</v>
      </c>
      <c r="E179">
        <f t="shared" si="9"/>
        <v>1.96594238281</v>
      </c>
      <c r="F179">
        <f t="shared" si="10"/>
        <v>1.9568347472327583</v>
      </c>
      <c r="G179">
        <f t="shared" si="11"/>
        <v>8.2949025807838784E-5</v>
      </c>
    </row>
    <row r="180" spans="1:7">
      <c r="A180">
        <v>2.86666666667</v>
      </c>
      <c r="B180">
        <v>2.0123291015600002</v>
      </c>
      <c r="D180">
        <f t="shared" si="8"/>
        <v>172.00000000001998</v>
      </c>
      <c r="E180">
        <f t="shared" si="9"/>
        <v>1.9650268554699999</v>
      </c>
      <c r="F180">
        <f t="shared" si="10"/>
        <v>1.9548905187800869</v>
      </c>
      <c r="G180">
        <f t="shared" si="11"/>
        <v>1.027453214912761E-4</v>
      </c>
    </row>
    <row r="181" spans="1:7">
      <c r="A181">
        <v>2.88333333333</v>
      </c>
      <c r="B181">
        <v>2.0101928710900001</v>
      </c>
      <c r="D181">
        <f t="shared" si="8"/>
        <v>173.00000000021998</v>
      </c>
      <c r="E181">
        <f t="shared" si="9"/>
        <v>1.9607543945300001</v>
      </c>
      <c r="F181">
        <f t="shared" si="10"/>
        <v>1.9529823920798508</v>
      </c>
      <c r="G181">
        <f t="shared" si="11"/>
        <v>6.0404022085126831E-5</v>
      </c>
    </row>
    <row r="182" spans="1:7">
      <c r="A182">
        <v>2.9</v>
      </c>
      <c r="B182">
        <v>2.0062255859399998</v>
      </c>
      <c r="D182">
        <f t="shared" si="8"/>
        <v>173.99999999981998</v>
      </c>
      <c r="E182">
        <f t="shared" si="9"/>
        <v>1.9601440429699999</v>
      </c>
      <c r="F182">
        <f t="shared" si="10"/>
        <v>1.9511096967713406</v>
      </c>
      <c r="G182">
        <f t="shared" si="11"/>
        <v>8.1619411237229415E-5</v>
      </c>
    </row>
    <row r="183" spans="1:7">
      <c r="A183">
        <v>2.9166666666699999</v>
      </c>
      <c r="B183">
        <v>2.00317382813</v>
      </c>
      <c r="D183">
        <f t="shared" si="8"/>
        <v>175.00000000002001</v>
      </c>
      <c r="E183">
        <f t="shared" si="9"/>
        <v>1.95617675781</v>
      </c>
      <c r="F183">
        <f t="shared" si="10"/>
        <v>1.94927177493822</v>
      </c>
      <c r="G183">
        <f t="shared" si="11"/>
        <v>4.7678788459574973E-5</v>
      </c>
    </row>
    <row r="184" spans="1:7">
      <c r="A184">
        <v>2.9333333333299998</v>
      </c>
      <c r="B184">
        <v>2.0010375976599999</v>
      </c>
      <c r="D184">
        <f t="shared" si="8"/>
        <v>176.00000000021998</v>
      </c>
      <c r="E184">
        <f t="shared" si="9"/>
        <v>1.9546508789099999</v>
      </c>
      <c r="F184">
        <f t="shared" si="10"/>
        <v>1.9474679808841284</v>
      </c>
      <c r="G184">
        <f t="shared" si="11"/>
        <v>5.1594024050068185E-5</v>
      </c>
    </row>
    <row r="185" spans="1:7">
      <c r="A185">
        <v>2.95</v>
      </c>
      <c r="B185">
        <v>1.9973754882800001</v>
      </c>
      <c r="D185">
        <f t="shared" si="8"/>
        <v>176.99999999982001</v>
      </c>
      <c r="E185">
        <f t="shared" si="9"/>
        <v>1.9509887695300001</v>
      </c>
      <c r="F185">
        <f t="shared" si="10"/>
        <v>1.9456976809023725</v>
      </c>
      <c r="G185">
        <f t="shared" si="11"/>
        <v>2.7995618865410289E-5</v>
      </c>
    </row>
    <row r="186" spans="1:7">
      <c r="A186">
        <v>2.9666666666700001</v>
      </c>
      <c r="B186">
        <v>1.99401855469</v>
      </c>
      <c r="D186">
        <f t="shared" si="8"/>
        <v>178.00000000001998</v>
      </c>
      <c r="E186">
        <f t="shared" si="9"/>
        <v>1.9497680664099999</v>
      </c>
      <c r="F186">
        <f t="shared" si="10"/>
        <v>1.943960253050198</v>
      </c>
      <c r="G186">
        <f t="shared" si="11"/>
        <v>3.3730696022292851E-5</v>
      </c>
    </row>
    <row r="187" spans="1:7">
      <c r="A187">
        <v>2.9833333333300001</v>
      </c>
      <c r="B187">
        <v>1.99096679688</v>
      </c>
      <c r="D187">
        <f t="shared" si="8"/>
        <v>179.00000000021998</v>
      </c>
      <c r="E187">
        <f t="shared" si="9"/>
        <v>1.94763183594</v>
      </c>
      <c r="F187">
        <f t="shared" si="10"/>
        <v>1.9422550869366617</v>
      </c>
      <c r="G187">
        <f t="shared" si="11"/>
        <v>2.8909429844899275E-5</v>
      </c>
    </row>
    <row r="188" spans="1:7">
      <c r="A188">
        <v>3</v>
      </c>
      <c r="B188">
        <v>1.98791503906</v>
      </c>
      <c r="D188">
        <f t="shared" si="8"/>
        <v>179.99999999981998</v>
      </c>
      <c r="E188">
        <f t="shared" si="9"/>
        <v>1.94519042969</v>
      </c>
      <c r="F188">
        <f t="shared" si="10"/>
        <v>1.9405815835049165</v>
      </c>
      <c r="G188">
        <f t="shared" si="11"/>
        <v>2.1241463157758767E-5</v>
      </c>
    </row>
    <row r="189" spans="1:7">
      <c r="A189">
        <v>3.0166666666699999</v>
      </c>
      <c r="B189">
        <v>1.98608398438</v>
      </c>
      <c r="D189">
        <f t="shared" si="8"/>
        <v>181.00000000001998</v>
      </c>
      <c r="E189">
        <f t="shared" si="9"/>
        <v>1.9442749023400001</v>
      </c>
      <c r="F189">
        <f t="shared" si="10"/>
        <v>1.9389391548188246</v>
      </c>
      <c r="G189">
        <f t="shared" si="11"/>
        <v>2.8470201609730423E-5</v>
      </c>
    </row>
    <row r="190" spans="1:7">
      <c r="A190">
        <v>3.0333333333299999</v>
      </c>
      <c r="B190">
        <v>1.9815063476599999</v>
      </c>
      <c r="D190">
        <f t="shared" si="8"/>
        <v>182.00000000022001</v>
      </c>
      <c r="E190">
        <f t="shared" si="9"/>
        <v>1.9400024414099999</v>
      </c>
      <c r="F190">
        <f t="shared" si="10"/>
        <v>1.9373272238624293</v>
      </c>
      <c r="G190">
        <f t="shared" si="11"/>
        <v>7.1567889268296955E-6</v>
      </c>
    </row>
    <row r="191" spans="1:7">
      <c r="A191">
        <v>3.05</v>
      </c>
      <c r="B191">
        <v>1.98059082031</v>
      </c>
      <c r="D191">
        <f t="shared" si="8"/>
        <v>182.99999999982001</v>
      </c>
      <c r="E191">
        <f t="shared" si="9"/>
        <v>1.93908691406</v>
      </c>
      <c r="F191">
        <f t="shared" si="10"/>
        <v>1.9357452243341429</v>
      </c>
      <c r="G191">
        <f t="shared" si="11"/>
        <v>1.1166890223899122E-5</v>
      </c>
    </row>
    <row r="192" spans="1:7">
      <c r="A192">
        <v>3.0666666666700002</v>
      </c>
      <c r="B192">
        <v>1.97631835938</v>
      </c>
      <c r="D192">
        <f t="shared" si="8"/>
        <v>184.00000000002001</v>
      </c>
      <c r="E192">
        <f t="shared" si="9"/>
        <v>1.93664550781</v>
      </c>
      <c r="F192">
        <f t="shared" si="10"/>
        <v>1.9341926004450292</v>
      </c>
      <c r="G192">
        <f t="shared" si="11"/>
        <v>6.0167545411281678E-6</v>
      </c>
    </row>
    <row r="193" spans="1:7">
      <c r="A193">
        <v>3.0833333333300001</v>
      </c>
      <c r="B193">
        <v>1.97570800781</v>
      </c>
      <c r="D193">
        <f t="shared" si="8"/>
        <v>185.00000000021998</v>
      </c>
      <c r="E193">
        <f t="shared" si="9"/>
        <v>1.93420410156</v>
      </c>
      <c r="F193">
        <f t="shared" si="10"/>
        <v>1.9326688067292386</v>
      </c>
      <c r="G193">
        <f t="shared" si="11"/>
        <v>2.3571302173627508E-6</v>
      </c>
    </row>
    <row r="194" spans="1:7">
      <c r="A194">
        <v>3.1</v>
      </c>
      <c r="B194">
        <v>1.9717407226599999</v>
      </c>
      <c r="D194">
        <f t="shared" si="8"/>
        <v>185.99999999981998</v>
      </c>
      <c r="E194">
        <f t="shared" si="9"/>
        <v>1.9332885742199999</v>
      </c>
      <c r="F194">
        <f t="shared" si="10"/>
        <v>1.9311733078494495</v>
      </c>
      <c r="G194">
        <f t="shared" si="11"/>
        <v>4.4743518183813463E-6</v>
      </c>
    </row>
    <row r="195" spans="1:7">
      <c r="A195">
        <v>3.11666666667</v>
      </c>
      <c r="B195">
        <v>1.9705200195300001</v>
      </c>
      <c r="D195">
        <f t="shared" si="8"/>
        <v>187.00000000001998</v>
      </c>
      <c r="E195">
        <f t="shared" si="9"/>
        <v>1.9290161132800001</v>
      </c>
      <c r="F195">
        <f t="shared" si="10"/>
        <v>1.9297055784061807</v>
      </c>
      <c r="G195">
        <f t="shared" si="11"/>
        <v>4.7536216021926061E-7</v>
      </c>
    </row>
    <row r="196" spans="1:7">
      <c r="A196">
        <v>3.13333333333</v>
      </c>
      <c r="B196">
        <v>1.96594238281</v>
      </c>
      <c r="D196">
        <f t="shared" si="8"/>
        <v>188.00000000021998</v>
      </c>
      <c r="E196">
        <f t="shared" si="9"/>
        <v>1.9287109375</v>
      </c>
      <c r="F196">
        <f t="shared" si="10"/>
        <v>1.9282651027585913</v>
      </c>
      <c r="G196">
        <f t="shared" si="11"/>
        <v>1.9876861664695393E-7</v>
      </c>
    </row>
    <row r="197" spans="1:7">
      <c r="A197">
        <v>3.15</v>
      </c>
      <c r="B197">
        <v>1.9650268554699999</v>
      </c>
      <c r="D197">
        <f t="shared" si="8"/>
        <v>188.99999999981998</v>
      </c>
      <c r="E197">
        <f t="shared" si="9"/>
        <v>1.9287109375</v>
      </c>
      <c r="F197">
        <f t="shared" si="10"/>
        <v>1.9268513748405602</v>
      </c>
      <c r="G197">
        <f t="shared" si="11"/>
        <v>3.4579732843826796E-6</v>
      </c>
    </row>
    <row r="198" spans="1:7">
      <c r="A198">
        <v>3.1666666666699999</v>
      </c>
      <c r="B198">
        <v>1.9607543945300001</v>
      </c>
      <c r="D198">
        <f t="shared" si="8"/>
        <v>190.00000000002001</v>
      </c>
      <c r="E198">
        <f t="shared" si="9"/>
        <v>1.92504882813</v>
      </c>
      <c r="F198">
        <f t="shared" si="10"/>
        <v>1.9254638979804251</v>
      </c>
      <c r="G198">
        <f t="shared" si="11"/>
        <v>1.7228298073187658E-7</v>
      </c>
    </row>
    <row r="199" spans="1:7">
      <c r="A199">
        <v>3.1833333333299998</v>
      </c>
      <c r="B199">
        <v>1.9601440429699999</v>
      </c>
      <c r="D199">
        <f t="shared" si="8"/>
        <v>191.00000000021998</v>
      </c>
      <c r="E199">
        <f t="shared" si="9"/>
        <v>1.923828125</v>
      </c>
      <c r="F199">
        <f t="shared" si="10"/>
        <v>1.9241021847315805</v>
      </c>
      <c r="G199">
        <f t="shared" si="11"/>
        <v>7.5108736473951617E-8</v>
      </c>
    </row>
    <row r="200" spans="1:7">
      <c r="A200">
        <v>3.2</v>
      </c>
      <c r="B200">
        <v>1.95617675781</v>
      </c>
      <c r="D200">
        <f t="shared" si="8"/>
        <v>191.99999999982001</v>
      </c>
      <c r="E200">
        <f t="shared" si="9"/>
        <v>1.9210815429699999</v>
      </c>
      <c r="F200">
        <f t="shared" si="10"/>
        <v>1.9227657566986138</v>
      </c>
      <c r="G200">
        <f t="shared" si="11"/>
        <v>2.8365758836516601E-6</v>
      </c>
    </row>
    <row r="201" spans="1:7">
      <c r="A201">
        <v>3.2166666666700001</v>
      </c>
      <c r="B201">
        <v>1.9546508789099999</v>
      </c>
      <c r="D201">
        <f t="shared" ref="D201:D264" si="12">(A218-$A$25)*60</f>
        <v>193.00000000001998</v>
      </c>
      <c r="E201">
        <f t="shared" ref="E201:E264" si="13">B218</f>
        <v>1.9186401367199999</v>
      </c>
      <c r="F201">
        <f t="shared" ref="F201:F264" si="14">$J$10*EXP(-$J$11*D201)+$J$12</f>
        <v>1.9214541443669004</v>
      </c>
      <c r="G201">
        <f t="shared" ref="G201:G264" si="15">(E201-F201)^2</f>
        <v>7.9186390368147157E-6</v>
      </c>
    </row>
    <row r="202" spans="1:7">
      <c r="A202">
        <v>3.2333333333300001</v>
      </c>
      <c r="B202">
        <v>1.9509887695300001</v>
      </c>
      <c r="D202">
        <f t="shared" si="12"/>
        <v>194.00000000021998</v>
      </c>
      <c r="E202">
        <f t="shared" si="13"/>
        <v>1.91833496094</v>
      </c>
      <c r="F202">
        <f t="shared" si="14"/>
        <v>1.9201668869424642</v>
      </c>
      <c r="G202">
        <f t="shared" si="15"/>
        <v>3.3559528785043879E-6</v>
      </c>
    </row>
    <row r="203" spans="1:7">
      <c r="A203">
        <v>3.25</v>
      </c>
      <c r="B203">
        <v>1.9497680664099999</v>
      </c>
      <c r="D203">
        <f t="shared" si="12"/>
        <v>194.99999999981998</v>
      </c>
      <c r="E203">
        <f t="shared" si="13"/>
        <v>1.91589355469</v>
      </c>
      <c r="F203">
        <f t="shared" si="14"/>
        <v>1.9189035321876209</v>
      </c>
      <c r="G203">
        <f t="shared" si="15"/>
        <v>9.0599645361840914E-6</v>
      </c>
    </row>
    <row r="204" spans="1:7">
      <c r="A204">
        <v>3.2666666666699999</v>
      </c>
      <c r="B204">
        <v>1.94763183594</v>
      </c>
      <c r="D204">
        <f t="shared" si="12"/>
        <v>196.00000000001998</v>
      </c>
      <c r="E204">
        <f t="shared" si="13"/>
        <v>1.91345214844</v>
      </c>
      <c r="F204">
        <f t="shared" si="14"/>
        <v>1.9176636362598898</v>
      </c>
      <c r="G204">
        <f t="shared" si="15"/>
        <v>1.7736629657079979E-5</v>
      </c>
    </row>
    <row r="205" spans="1:7">
      <c r="A205">
        <v>3.2833333333299999</v>
      </c>
      <c r="B205">
        <v>1.94519042969</v>
      </c>
      <c r="D205">
        <f t="shared" si="12"/>
        <v>197.00000000022001</v>
      </c>
      <c r="E205">
        <f t="shared" si="13"/>
        <v>1.91345214844</v>
      </c>
      <c r="F205">
        <f t="shared" si="14"/>
        <v>1.9164467635606102</v>
      </c>
      <c r="G205">
        <f t="shared" si="15"/>
        <v>8.9677197205870431E-6</v>
      </c>
    </row>
    <row r="206" spans="1:7">
      <c r="A206">
        <v>3.3</v>
      </c>
      <c r="B206">
        <v>1.9442749023400001</v>
      </c>
      <c r="D206">
        <f t="shared" si="12"/>
        <v>197.99999999982001</v>
      </c>
      <c r="E206">
        <f t="shared" si="13"/>
        <v>1.9107055664099999</v>
      </c>
      <c r="F206">
        <f t="shared" si="14"/>
        <v>1.915252486579573</v>
      </c>
      <c r="G206">
        <f t="shared" si="15"/>
        <v>2.0674483028471061E-5</v>
      </c>
    </row>
    <row r="207" spans="1:7">
      <c r="A207">
        <v>3.3166666666700002</v>
      </c>
      <c r="B207">
        <v>1.9400024414099999</v>
      </c>
      <c r="D207">
        <f t="shared" si="12"/>
        <v>199.00000000002001</v>
      </c>
      <c r="E207">
        <f t="shared" si="13"/>
        <v>1.90795898438</v>
      </c>
      <c r="F207">
        <f t="shared" si="14"/>
        <v>1.914080385742738</v>
      </c>
      <c r="G207">
        <f t="shared" si="15"/>
        <v>3.7471554643730366E-5</v>
      </c>
    </row>
    <row r="208" spans="1:7">
      <c r="A208">
        <v>3.3333333333300001</v>
      </c>
      <c r="B208">
        <v>1.93908691406</v>
      </c>
      <c r="D208">
        <f t="shared" si="12"/>
        <v>200.00000000021998</v>
      </c>
      <c r="E208">
        <f t="shared" si="13"/>
        <v>1.90734863281</v>
      </c>
      <c r="F208">
        <f t="shared" si="14"/>
        <v>1.9129300492691301</v>
      </c>
      <c r="G208">
        <f t="shared" si="15"/>
        <v>3.1152209690248701E-5</v>
      </c>
    </row>
    <row r="209" spans="1:7">
      <c r="A209">
        <v>3.35</v>
      </c>
      <c r="B209">
        <v>1.93664550781</v>
      </c>
      <c r="D209">
        <f t="shared" si="12"/>
        <v>200.99999999981998</v>
      </c>
      <c r="E209">
        <f t="shared" si="13"/>
        <v>1.90490722656</v>
      </c>
      <c r="F209">
        <f t="shared" si="14"/>
        <v>1.9118010730239641</v>
      </c>
      <c r="G209">
        <f t="shared" si="15"/>
        <v>4.7525119068709919E-5</v>
      </c>
    </row>
    <row r="210" spans="1:7">
      <c r="A210">
        <v>3.36666666667</v>
      </c>
      <c r="B210">
        <v>1.93420410156</v>
      </c>
      <c r="D210">
        <f t="shared" si="12"/>
        <v>202.00000000001998</v>
      </c>
      <c r="E210">
        <f t="shared" si="13"/>
        <v>1.9027709960900001</v>
      </c>
      <c r="F210">
        <f t="shared" si="14"/>
        <v>1.9106930603746901</v>
      </c>
      <c r="G210">
        <f t="shared" si="15"/>
        <v>6.2759102530760886E-5</v>
      </c>
    </row>
    <row r="211" spans="1:7">
      <c r="A211">
        <v>3.38333333333</v>
      </c>
      <c r="B211">
        <v>1.9332885742199999</v>
      </c>
      <c r="D211">
        <f t="shared" si="12"/>
        <v>203.00000000021998</v>
      </c>
      <c r="E211">
        <f t="shared" si="13"/>
        <v>1.9027709960900001</v>
      </c>
      <c r="F211">
        <f t="shared" si="14"/>
        <v>1.9096056220557138</v>
      </c>
      <c r="G211">
        <f t="shared" si="15"/>
        <v>4.6712112091208124E-5</v>
      </c>
    </row>
    <row r="212" spans="1:7">
      <c r="A212">
        <v>3.4</v>
      </c>
      <c r="B212">
        <v>1.9290161132800001</v>
      </c>
      <c r="D212">
        <f t="shared" si="12"/>
        <v>203.99999999981998</v>
      </c>
      <c r="E212">
        <f t="shared" si="13"/>
        <v>1.9009399414099999</v>
      </c>
      <c r="F212">
        <f t="shared" si="14"/>
        <v>1.9085383760295516</v>
      </c>
      <c r="G212">
        <f t="shared" si="15"/>
        <v>5.7736208667601411E-5</v>
      </c>
    </row>
    <row r="213" spans="1:7">
      <c r="A213">
        <v>3.4166666666699999</v>
      </c>
      <c r="B213">
        <v>1.9287109375</v>
      </c>
      <c r="D213">
        <f t="shared" si="12"/>
        <v>205.00000000002001</v>
      </c>
      <c r="E213">
        <f t="shared" si="13"/>
        <v>1.8978881835900001</v>
      </c>
      <c r="F213">
        <f t="shared" si="14"/>
        <v>1.9074909473507475</v>
      </c>
      <c r="G213">
        <f t="shared" si="15"/>
        <v>9.2213071844723997E-5</v>
      </c>
    </row>
    <row r="214" spans="1:7">
      <c r="A214">
        <v>3.4333333333299998</v>
      </c>
      <c r="B214">
        <v>1.9287109375</v>
      </c>
      <c r="D214">
        <f t="shared" si="12"/>
        <v>206.00000000021998</v>
      </c>
      <c r="E214">
        <f t="shared" si="13"/>
        <v>1.89697265625</v>
      </c>
      <c r="F214">
        <f t="shared" si="14"/>
        <v>1.9064629680379912</v>
      </c>
      <c r="G214">
        <f t="shared" si="15"/>
        <v>9.006601783328475E-5</v>
      </c>
    </row>
    <row r="215" spans="1:7">
      <c r="A215">
        <v>3.45</v>
      </c>
      <c r="B215">
        <v>1.92504882813</v>
      </c>
      <c r="D215">
        <f t="shared" si="12"/>
        <v>206.99999999982001</v>
      </c>
      <c r="E215">
        <f t="shared" si="13"/>
        <v>1.89636230469</v>
      </c>
      <c r="F215">
        <f t="shared" si="14"/>
        <v>1.905454076942863</v>
      </c>
      <c r="G215">
        <f t="shared" si="15"/>
        <v>8.2660322697928652E-5</v>
      </c>
    </row>
    <row r="216" spans="1:7">
      <c r="A216">
        <v>3.4666666666700001</v>
      </c>
      <c r="B216">
        <v>1.923828125</v>
      </c>
      <c r="D216">
        <f t="shared" si="12"/>
        <v>208.00000000001998</v>
      </c>
      <c r="E216">
        <f t="shared" si="13"/>
        <v>1.89392089844</v>
      </c>
      <c r="F216">
        <f t="shared" si="14"/>
        <v>1.9044639196211937</v>
      </c>
      <c r="G216">
        <f t="shared" si="15"/>
        <v>1.1115529562709809E-4</v>
      </c>
    </row>
    <row r="217" spans="1:7">
      <c r="A217">
        <v>3.4833333333300001</v>
      </c>
      <c r="B217">
        <v>1.9210815429699999</v>
      </c>
      <c r="D217">
        <f t="shared" si="12"/>
        <v>209.00000000021998</v>
      </c>
      <c r="E217">
        <f t="shared" si="13"/>
        <v>1.89331054688</v>
      </c>
      <c r="F217">
        <f t="shared" si="14"/>
        <v>1.9034921482121725</v>
      </c>
      <c r="G217">
        <f t="shared" si="15"/>
        <v>1.0366500568729675E-4</v>
      </c>
    </row>
    <row r="218" spans="1:7">
      <c r="A218">
        <v>3.5</v>
      </c>
      <c r="B218">
        <v>1.9186401367199999</v>
      </c>
      <c r="D218">
        <f t="shared" si="12"/>
        <v>209.99999999981998</v>
      </c>
      <c r="E218">
        <f t="shared" si="13"/>
        <v>1.8923950195300001</v>
      </c>
      <c r="F218">
        <f t="shared" si="14"/>
        <v>1.9025384213142715</v>
      </c>
      <c r="G218">
        <f t="shared" si="15"/>
        <v>1.0288859975716066E-4</v>
      </c>
    </row>
    <row r="219" spans="1:7">
      <c r="A219">
        <v>3.5166666666699999</v>
      </c>
      <c r="B219">
        <v>1.91833496094</v>
      </c>
      <c r="D219">
        <f t="shared" si="12"/>
        <v>211.00000000001998</v>
      </c>
      <c r="E219">
        <f t="shared" si="13"/>
        <v>1.8899536132800001</v>
      </c>
      <c r="F219">
        <f t="shared" si="14"/>
        <v>1.9016024038636372</v>
      </c>
      <c r="G219">
        <f t="shared" si="15"/>
        <v>1.3569432206143243E-4</v>
      </c>
    </row>
    <row r="220" spans="1:7">
      <c r="A220">
        <v>3.5333333333299999</v>
      </c>
      <c r="B220">
        <v>1.91589355469</v>
      </c>
      <c r="D220">
        <f t="shared" si="12"/>
        <v>212.00000000022001</v>
      </c>
      <c r="E220">
        <f t="shared" si="13"/>
        <v>1.8887329101599999</v>
      </c>
      <c r="F220">
        <f t="shared" si="14"/>
        <v>1.9006837670198093</v>
      </c>
      <c r="G220">
        <f t="shared" si="15"/>
        <v>1.4282297968365473E-4</v>
      </c>
    </row>
    <row r="221" spans="1:7">
      <c r="A221">
        <v>3.55</v>
      </c>
      <c r="B221">
        <v>1.91345214844</v>
      </c>
      <c r="D221">
        <f t="shared" si="12"/>
        <v>212.99999999982001</v>
      </c>
      <c r="E221">
        <f t="shared" si="13"/>
        <v>1.88720703125</v>
      </c>
      <c r="F221">
        <f t="shared" si="14"/>
        <v>1.8997821880484296</v>
      </c>
      <c r="G221">
        <f t="shared" si="15"/>
        <v>1.5813456850508959E-4</v>
      </c>
    </row>
    <row r="222" spans="1:7">
      <c r="A222">
        <v>3.5666666666700002</v>
      </c>
      <c r="B222">
        <v>1.91345214844</v>
      </c>
      <c r="D222">
        <f t="shared" si="12"/>
        <v>214.00000000002001</v>
      </c>
      <c r="E222">
        <f t="shared" si="13"/>
        <v>1.88720703125</v>
      </c>
      <c r="F222">
        <f t="shared" si="14"/>
        <v>1.8988973502062825</v>
      </c>
      <c r="G222">
        <f t="shared" si="15"/>
        <v>1.3666355729961737E-4</v>
      </c>
    </row>
    <row r="223" spans="1:7">
      <c r="A223">
        <v>3.5833333333300001</v>
      </c>
      <c r="B223">
        <v>1.9107055664099999</v>
      </c>
      <c r="D223">
        <f t="shared" si="12"/>
        <v>215.00000000021998</v>
      </c>
      <c r="E223">
        <f t="shared" si="13"/>
        <v>1.88293457031</v>
      </c>
      <c r="F223">
        <f t="shared" si="14"/>
        <v>1.8980289426332628</v>
      </c>
      <c r="G223">
        <f t="shared" si="15"/>
        <v>2.2784007583328286E-4</v>
      </c>
    </row>
    <row r="224" spans="1:7">
      <c r="A224">
        <v>3.6</v>
      </c>
      <c r="B224">
        <v>1.90795898438</v>
      </c>
      <c r="D224">
        <f t="shared" si="12"/>
        <v>215.99999999981998</v>
      </c>
      <c r="E224">
        <f t="shared" si="13"/>
        <v>1.8820190429699999</v>
      </c>
      <c r="F224">
        <f t="shared" si="14"/>
        <v>1.8971766602414972</v>
      </c>
      <c r="G224">
        <f t="shared" si="15"/>
        <v>2.2975336134919438E-4</v>
      </c>
    </row>
    <row r="225" spans="1:7">
      <c r="A225">
        <v>3.61666666667</v>
      </c>
      <c r="B225">
        <v>1.90734863281</v>
      </c>
      <c r="D225">
        <f t="shared" si="12"/>
        <v>217.00000000001998</v>
      </c>
      <c r="E225">
        <f t="shared" si="13"/>
        <v>1.8820190429699999</v>
      </c>
      <c r="F225">
        <f t="shared" si="14"/>
        <v>1.8963402036066717</v>
      </c>
      <c r="G225">
        <f t="shared" si="15"/>
        <v>2.0509564198135699E-4</v>
      </c>
    </row>
    <row r="226" spans="1:7">
      <c r="A226">
        <v>3.63333333333</v>
      </c>
      <c r="B226">
        <v>1.90490722656</v>
      </c>
      <c r="D226">
        <f t="shared" si="12"/>
        <v>218.00000000021998</v>
      </c>
      <c r="E226">
        <f t="shared" si="13"/>
        <v>1.8807983398400001</v>
      </c>
      <c r="F226">
        <f t="shared" si="14"/>
        <v>1.895519278865905</v>
      </c>
      <c r="G226">
        <f t="shared" si="15"/>
        <v>2.1670604580440925E-4</v>
      </c>
    </row>
    <row r="227" spans="1:7">
      <c r="A227">
        <v>3.65</v>
      </c>
      <c r="B227">
        <v>1.9027709960900001</v>
      </c>
      <c r="D227">
        <f t="shared" si="12"/>
        <v>218.99999999981998</v>
      </c>
      <c r="E227">
        <f t="shared" si="13"/>
        <v>1.8789672851599999</v>
      </c>
      <c r="F227">
        <f t="shared" si="14"/>
        <v>1.8947135976129341</v>
      </c>
      <c r="G227">
        <f t="shared" si="15"/>
        <v>2.4794635586543161E-4</v>
      </c>
    </row>
    <row r="228" spans="1:7">
      <c r="A228">
        <v>3.6666666666699999</v>
      </c>
      <c r="B228">
        <v>1.9027709960900001</v>
      </c>
      <c r="D228">
        <f t="shared" si="12"/>
        <v>220.00000000002001</v>
      </c>
      <c r="E228">
        <f t="shared" si="13"/>
        <v>1.8777465820300001</v>
      </c>
      <c r="F228">
        <f t="shared" si="14"/>
        <v>1.893922876795382</v>
      </c>
      <c r="G228">
        <f t="shared" si="15"/>
        <v>2.6167251233652023E-4</v>
      </c>
    </row>
    <row r="229" spans="1:7">
      <c r="A229">
        <v>3.6833333333299998</v>
      </c>
      <c r="B229">
        <v>1.9009399414099999</v>
      </c>
      <c r="D229">
        <f t="shared" si="12"/>
        <v>221.00000000021998</v>
      </c>
      <c r="E229">
        <f t="shared" si="13"/>
        <v>1.8777465820300001</v>
      </c>
      <c r="F229">
        <f t="shared" si="14"/>
        <v>1.8931468386182166</v>
      </c>
      <c r="G229">
        <f t="shared" si="15"/>
        <v>2.371679029829067E-4</v>
      </c>
    </row>
    <row r="230" spans="1:7">
      <c r="A230">
        <v>3.7</v>
      </c>
      <c r="B230">
        <v>1.8978881835900001</v>
      </c>
      <c r="D230">
        <f t="shared" si="12"/>
        <v>221.99999999982001</v>
      </c>
      <c r="E230">
        <f t="shared" si="13"/>
        <v>1.87683105469</v>
      </c>
      <c r="F230">
        <f t="shared" si="14"/>
        <v>1.892385210444667</v>
      </c>
      <c r="G230">
        <f t="shared" si="15"/>
        <v>2.4193176124044085E-4</v>
      </c>
    </row>
    <row r="231" spans="1:7">
      <c r="A231">
        <v>3.7166666666700001</v>
      </c>
      <c r="B231">
        <v>1.89697265625</v>
      </c>
      <c r="D231">
        <f t="shared" si="12"/>
        <v>223.00000000001998</v>
      </c>
      <c r="E231">
        <f t="shared" si="13"/>
        <v>1.87316894531</v>
      </c>
      <c r="F231">
        <f t="shared" si="14"/>
        <v>1.8916377246991081</v>
      </c>
      <c r="G231">
        <f t="shared" si="15"/>
        <v>3.4109581212354303E-4</v>
      </c>
    </row>
    <row r="232" spans="1:7">
      <c r="A232">
        <v>3.7333333333300001</v>
      </c>
      <c r="B232">
        <v>1.89636230469</v>
      </c>
      <c r="D232">
        <f t="shared" si="12"/>
        <v>224.00000000021998</v>
      </c>
      <c r="E232">
        <f t="shared" si="13"/>
        <v>1.87194824219</v>
      </c>
      <c r="F232">
        <f t="shared" si="14"/>
        <v>1.8909041187757982</v>
      </c>
      <c r="G232">
        <f t="shared" si="15"/>
        <v>3.593252571360134E-4</v>
      </c>
    </row>
    <row r="233" spans="1:7">
      <c r="A233">
        <v>3.75</v>
      </c>
      <c r="B233">
        <v>1.89392089844</v>
      </c>
      <c r="D233">
        <f t="shared" si="12"/>
        <v>224.99999999981998</v>
      </c>
      <c r="E233">
        <f t="shared" si="13"/>
        <v>1.8716430664099999</v>
      </c>
      <c r="F233">
        <f t="shared" si="14"/>
        <v>1.8901841349452131</v>
      </c>
      <c r="G233">
        <f t="shared" si="15"/>
        <v>3.4377122242747302E-4</v>
      </c>
    </row>
    <row r="234" spans="1:7">
      <c r="A234">
        <v>3.7666666666699999</v>
      </c>
      <c r="B234">
        <v>1.89331054688</v>
      </c>
      <c r="D234">
        <f t="shared" si="12"/>
        <v>226.00000000001998</v>
      </c>
      <c r="E234">
        <f t="shared" si="13"/>
        <v>1.8716430664099999</v>
      </c>
      <c r="F234">
        <f t="shared" si="14"/>
        <v>1.8894775202622411</v>
      </c>
      <c r="G234">
        <f t="shared" si="15"/>
        <v>3.1806774420772274E-4</v>
      </c>
    </row>
    <row r="235" spans="1:7">
      <c r="A235">
        <v>3.7833333333299999</v>
      </c>
      <c r="B235">
        <v>1.8923950195300001</v>
      </c>
      <c r="D235">
        <f t="shared" si="12"/>
        <v>227.00000000021998</v>
      </c>
      <c r="E235">
        <f t="shared" si="13"/>
        <v>1.8698120117199999</v>
      </c>
      <c r="F235">
        <f t="shared" si="14"/>
        <v>1.8887840264799107</v>
      </c>
      <c r="G235">
        <f t="shared" si="15"/>
        <v>3.5993734405027471E-4</v>
      </c>
    </row>
    <row r="236" spans="1:7">
      <c r="A236">
        <v>3.8</v>
      </c>
      <c r="B236">
        <v>1.8899536132800001</v>
      </c>
      <c r="D236">
        <f t="shared" si="12"/>
        <v>227.99999999981998</v>
      </c>
      <c r="E236">
        <f t="shared" si="13"/>
        <v>1.8692016601599999</v>
      </c>
      <c r="F236">
        <f t="shared" si="14"/>
        <v>1.8881034099608447</v>
      </c>
      <c r="G236">
        <f t="shared" si="15"/>
        <v>3.5727614553373655E-4</v>
      </c>
    </row>
    <row r="237" spans="1:7">
      <c r="A237">
        <v>3.8166666666700002</v>
      </c>
      <c r="B237">
        <v>1.8887329101599999</v>
      </c>
      <c r="D237">
        <f t="shared" si="12"/>
        <v>229.00000000001998</v>
      </c>
      <c r="E237">
        <f t="shared" si="13"/>
        <v>1.86645507813</v>
      </c>
      <c r="F237">
        <f t="shared" si="14"/>
        <v>1.8874354315904771</v>
      </c>
      <c r="G237">
        <f t="shared" si="15"/>
        <v>4.4017523132655378E-4</v>
      </c>
    </row>
    <row r="238" spans="1:7">
      <c r="A238">
        <v>3.8333333333300001</v>
      </c>
      <c r="B238">
        <v>1.88720703125</v>
      </c>
      <c r="D238">
        <f t="shared" si="12"/>
        <v>230.00000000021996</v>
      </c>
      <c r="E238">
        <f t="shared" si="13"/>
        <v>1.86645507813</v>
      </c>
      <c r="F238">
        <f t="shared" si="14"/>
        <v>1.8867798566954963</v>
      </c>
      <c r="G238">
        <f t="shared" si="15"/>
        <v>4.1309662373645799E-4</v>
      </c>
    </row>
    <row r="239" spans="1:7">
      <c r="A239">
        <v>3.85</v>
      </c>
      <c r="B239">
        <v>1.88720703125</v>
      </c>
      <c r="D239">
        <f t="shared" si="12"/>
        <v>230.99999999982001</v>
      </c>
      <c r="E239">
        <f t="shared" si="13"/>
        <v>1.86584472656</v>
      </c>
      <c r="F239">
        <f t="shared" si="14"/>
        <v>1.886136454960142</v>
      </c>
      <c r="G239">
        <f t="shared" si="15"/>
        <v>4.11754241465131E-4</v>
      </c>
    </row>
    <row r="240" spans="1:7">
      <c r="A240">
        <v>3.86666666667</v>
      </c>
      <c r="B240">
        <v>1.88293457031</v>
      </c>
      <c r="D240">
        <f t="shared" si="12"/>
        <v>232.00000000002001</v>
      </c>
      <c r="E240">
        <f t="shared" si="13"/>
        <v>1.86340332031</v>
      </c>
      <c r="F240">
        <f t="shared" si="14"/>
        <v>1.8855050003441662</v>
      </c>
      <c r="G240">
        <f t="shared" si="15"/>
        <v>4.8848426033266251E-4</v>
      </c>
    </row>
    <row r="241" spans="1:7">
      <c r="A241">
        <v>3.88333333333</v>
      </c>
      <c r="B241">
        <v>1.8820190429699999</v>
      </c>
      <c r="D241">
        <f t="shared" si="12"/>
        <v>233.00000000022001</v>
      </c>
      <c r="E241">
        <f t="shared" si="13"/>
        <v>1.86340332031</v>
      </c>
      <c r="F241">
        <f t="shared" si="14"/>
        <v>1.884885271005736</v>
      </c>
      <c r="G241">
        <f t="shared" si="15"/>
        <v>4.6147420569403225E-4</v>
      </c>
    </row>
    <row r="242" spans="1:7">
      <c r="A242">
        <v>3.9</v>
      </c>
      <c r="B242">
        <v>1.8820190429699999</v>
      </c>
      <c r="D242">
        <f t="shared" si="12"/>
        <v>233.99999999982001</v>
      </c>
      <c r="E242">
        <f t="shared" si="13"/>
        <v>1.8612670898400001</v>
      </c>
      <c r="F242">
        <f t="shared" si="14"/>
        <v>1.8842770492223082</v>
      </c>
      <c r="G242">
        <f t="shared" si="15"/>
        <v>5.2945823077546852E-4</v>
      </c>
    </row>
    <row r="243" spans="1:7">
      <c r="A243">
        <v>3.9166666666699999</v>
      </c>
      <c r="B243">
        <v>1.8807983398400001</v>
      </c>
      <c r="D243">
        <f t="shared" si="12"/>
        <v>235.00000000002001</v>
      </c>
      <c r="E243">
        <f t="shared" si="13"/>
        <v>1.86157226563</v>
      </c>
      <c r="F243">
        <f t="shared" si="14"/>
        <v>1.8836801213130738</v>
      </c>
      <c r="G243">
        <f t="shared" si="15"/>
        <v>4.8875728290361984E-4</v>
      </c>
    </row>
    <row r="244" spans="1:7">
      <c r="A244">
        <v>3.9333333333299998</v>
      </c>
      <c r="B244">
        <v>1.8789672851599999</v>
      </c>
      <c r="D244">
        <f t="shared" si="12"/>
        <v>236.00000000021998</v>
      </c>
      <c r="E244">
        <f t="shared" si="13"/>
        <v>1.8606567382800001</v>
      </c>
      <c r="F244">
        <f t="shared" si="14"/>
        <v>1.8830942775660795</v>
      </c>
      <c r="G244">
        <f t="shared" si="15"/>
        <v>5.0344316921435597E-4</v>
      </c>
    </row>
    <row r="245" spans="1:7">
      <c r="A245">
        <v>3.95</v>
      </c>
      <c r="B245">
        <v>1.8777465820300001</v>
      </c>
      <c r="D245">
        <f t="shared" si="12"/>
        <v>236.99999999982001</v>
      </c>
      <c r="E245">
        <f t="shared" si="13"/>
        <v>1.8576049804699999</v>
      </c>
      <c r="F245">
        <f t="shared" si="14"/>
        <v>1.8825193121634252</v>
      </c>
      <c r="G245">
        <f t="shared" si="15"/>
        <v>6.20723923730015E-4</v>
      </c>
    </row>
    <row r="246" spans="1:7">
      <c r="A246">
        <v>3.9666666666700001</v>
      </c>
      <c r="B246">
        <v>1.8777465820300001</v>
      </c>
      <c r="D246">
        <f t="shared" si="12"/>
        <v>238.00000000001998</v>
      </c>
      <c r="E246">
        <f t="shared" si="13"/>
        <v>1.8569946289099999</v>
      </c>
      <c r="F246">
        <f t="shared" si="14"/>
        <v>1.8819550231079527</v>
      </c>
      <c r="G246">
        <f t="shared" si="15"/>
        <v>6.2302127851719669E-4</v>
      </c>
    </row>
    <row r="247" spans="1:7">
      <c r="A247">
        <v>3.9833333333300001</v>
      </c>
      <c r="B247">
        <v>1.87683105469</v>
      </c>
      <c r="D247">
        <f t="shared" si="12"/>
        <v>239.00000000021998</v>
      </c>
      <c r="E247">
        <f t="shared" si="13"/>
        <v>1.85607910156</v>
      </c>
      <c r="F247">
        <f t="shared" si="14"/>
        <v>1.8814012121543486</v>
      </c>
      <c r="G247">
        <f t="shared" si="15"/>
        <v>6.4120928495242332E-4</v>
      </c>
    </row>
    <row r="248" spans="1:7">
      <c r="A248">
        <v>4</v>
      </c>
      <c r="B248">
        <v>1.87316894531</v>
      </c>
      <c r="D248">
        <f t="shared" si="12"/>
        <v>239.99999999981998</v>
      </c>
      <c r="E248">
        <f t="shared" si="13"/>
        <v>1.85546875</v>
      </c>
      <c r="F248">
        <f t="shared" si="14"/>
        <v>1.8808576847384346</v>
      </c>
      <c r="G248">
        <f t="shared" si="15"/>
        <v>6.4459800715249227E-4</v>
      </c>
    </row>
    <row r="249" spans="1:7">
      <c r="A249">
        <v>4.0166666666699999</v>
      </c>
      <c r="B249">
        <v>1.87194824219</v>
      </c>
      <c r="D249">
        <f t="shared" si="12"/>
        <v>241.00000000001998</v>
      </c>
      <c r="E249">
        <f t="shared" si="13"/>
        <v>1.85485839844</v>
      </c>
      <c r="F249">
        <f t="shared" si="14"/>
        <v>1.8803242499078625</v>
      </c>
      <c r="G249">
        <f t="shared" si="15"/>
        <v>6.4850959098323514E-4</v>
      </c>
    </row>
    <row r="250" spans="1:7">
      <c r="A250">
        <v>4.0333333333299999</v>
      </c>
      <c r="B250">
        <v>1.8716430664099999</v>
      </c>
      <c r="D250">
        <f t="shared" si="12"/>
        <v>242.00000000021998</v>
      </c>
      <c r="E250">
        <f t="shared" si="13"/>
        <v>1.85241699219</v>
      </c>
      <c r="F250">
        <f t="shared" si="14"/>
        <v>1.8798007202569864</v>
      </c>
      <c r="G250">
        <f t="shared" si="15"/>
        <v>7.4986856284665936E-4</v>
      </c>
    </row>
    <row r="251" spans="1:7">
      <c r="A251">
        <v>4.05</v>
      </c>
      <c r="B251">
        <v>1.8716430664099999</v>
      </c>
      <c r="D251">
        <f t="shared" si="12"/>
        <v>242.99999999981998</v>
      </c>
      <c r="E251">
        <f t="shared" si="13"/>
        <v>1.85180664063</v>
      </c>
      <c r="F251">
        <f t="shared" si="14"/>
        <v>1.8792869118600177</v>
      </c>
      <c r="G251">
        <f t="shared" si="15"/>
        <v>7.5516530687534005E-4</v>
      </c>
    </row>
    <row r="252" spans="1:7">
      <c r="A252">
        <v>4.0666666666699998</v>
      </c>
      <c r="B252">
        <v>1.8698120117199999</v>
      </c>
      <c r="D252">
        <f t="shared" si="12"/>
        <v>244.00000000001998</v>
      </c>
      <c r="E252">
        <f t="shared" si="13"/>
        <v>1.85119628906</v>
      </c>
      <c r="F252">
        <f t="shared" si="14"/>
        <v>1.8787826442055102</v>
      </c>
      <c r="G252">
        <f t="shared" si="15"/>
        <v>7.6100699021421829E-4</v>
      </c>
    </row>
    <row r="253" spans="1:7">
      <c r="A253">
        <v>4.0833333333299997</v>
      </c>
      <c r="B253">
        <v>1.8692016601599999</v>
      </c>
      <c r="D253">
        <f t="shared" si="12"/>
        <v>245.00000000021996</v>
      </c>
      <c r="E253">
        <f t="shared" si="13"/>
        <v>1.8508911132800001</v>
      </c>
      <c r="F253">
        <f t="shared" si="14"/>
        <v>1.878287740134793</v>
      </c>
      <c r="G253">
        <f t="shared" si="15"/>
        <v>7.5057516302076157E-4</v>
      </c>
    </row>
    <row r="254" spans="1:7">
      <c r="A254">
        <v>4.0999999999999996</v>
      </c>
      <c r="B254">
        <v>1.86645507813</v>
      </c>
      <c r="D254">
        <f t="shared" si="12"/>
        <v>245.99999999982001</v>
      </c>
      <c r="E254">
        <f t="shared" si="13"/>
        <v>1.8508911132800001</v>
      </c>
      <c r="F254">
        <f t="shared" si="14"/>
        <v>1.8778020257787809</v>
      </c>
      <c r="G254">
        <f t="shared" si="15"/>
        <v>7.2419721151703391E-4</v>
      </c>
    </row>
    <row r="255" spans="1:7">
      <c r="A255">
        <v>4.1166666666699996</v>
      </c>
      <c r="B255">
        <v>1.86645507813</v>
      </c>
      <c r="D255">
        <f t="shared" si="12"/>
        <v>247.00000000002001</v>
      </c>
      <c r="E255">
        <f t="shared" si="13"/>
        <v>1.8490600585900001</v>
      </c>
      <c r="F255">
        <f t="shared" si="14"/>
        <v>1.8773253304960418</v>
      </c>
      <c r="G255">
        <f t="shared" si="15"/>
        <v>7.989255959224683E-4</v>
      </c>
    </row>
    <row r="256" spans="1:7">
      <c r="A256">
        <v>4.1333333333300004</v>
      </c>
      <c r="B256">
        <v>1.86584472656</v>
      </c>
      <c r="D256">
        <f t="shared" si="12"/>
        <v>248.00000000022001</v>
      </c>
      <c r="E256">
        <f t="shared" si="13"/>
        <v>1.8484497070300001</v>
      </c>
      <c r="F256">
        <f t="shared" si="14"/>
        <v>1.8768574868145949</v>
      </c>
      <c r="G256">
        <f t="shared" si="15"/>
        <v>8.0700195229002983E-4</v>
      </c>
    </row>
    <row r="257" spans="1:7">
      <c r="A257">
        <v>4.1500000000000004</v>
      </c>
      <c r="B257">
        <v>1.86340332031</v>
      </c>
      <c r="D257">
        <f t="shared" si="12"/>
        <v>248.99999999982001</v>
      </c>
      <c r="E257">
        <f t="shared" si="13"/>
        <v>1.8466186523400001</v>
      </c>
      <c r="F257">
        <f t="shared" si="14"/>
        <v>1.8763983303721778</v>
      </c>
      <c r="G257">
        <f t="shared" si="15"/>
        <v>8.8682922370016929E-4</v>
      </c>
    </row>
    <row r="258" spans="1:7">
      <c r="A258">
        <v>4.1666666666700003</v>
      </c>
      <c r="B258">
        <v>1.86340332031</v>
      </c>
      <c r="D258">
        <f t="shared" si="12"/>
        <v>250.00000000002001</v>
      </c>
      <c r="E258">
        <f t="shared" si="13"/>
        <v>1.845703125</v>
      </c>
      <c r="F258">
        <f t="shared" si="14"/>
        <v>1.8759476998576987</v>
      </c>
      <c r="G258">
        <f t="shared" si="15"/>
        <v>9.1473430832294113E-4</v>
      </c>
    </row>
    <row r="259" spans="1:7">
      <c r="A259">
        <v>4.1833333333300002</v>
      </c>
      <c r="B259">
        <v>1.8612670898400001</v>
      </c>
      <c r="D259">
        <f t="shared" si="12"/>
        <v>251.00000000021998</v>
      </c>
      <c r="E259">
        <f t="shared" si="13"/>
        <v>1.845703125</v>
      </c>
      <c r="F259">
        <f t="shared" si="14"/>
        <v>1.8755054369562187</v>
      </c>
      <c r="G259">
        <f t="shared" si="15"/>
        <v>8.8817779793577852E-4</v>
      </c>
    </row>
    <row r="260" spans="1:7">
      <c r="A260">
        <v>4.2</v>
      </c>
      <c r="B260">
        <v>1.86157226563</v>
      </c>
      <c r="D260">
        <f t="shared" si="12"/>
        <v>251.99999999982001</v>
      </c>
      <c r="E260">
        <f t="shared" si="13"/>
        <v>1.845703125</v>
      </c>
      <c r="F260">
        <f t="shared" si="14"/>
        <v>1.8750713862924826</v>
      </c>
      <c r="G260">
        <f t="shared" si="15"/>
        <v>8.624947713435318E-4</v>
      </c>
    </row>
    <row r="261" spans="1:7">
      <c r="A261">
        <v>4.2166666666700001</v>
      </c>
      <c r="B261">
        <v>1.8606567382800001</v>
      </c>
      <c r="D261">
        <f t="shared" si="12"/>
        <v>253.00000000001998</v>
      </c>
      <c r="E261">
        <f t="shared" si="13"/>
        <v>1.84448242188</v>
      </c>
      <c r="F261">
        <f t="shared" si="14"/>
        <v>1.8746453953755751</v>
      </c>
      <c r="G261">
        <f t="shared" si="15"/>
        <v>9.0980497009476369E-4</v>
      </c>
    </row>
    <row r="262" spans="1:7">
      <c r="A262">
        <v>4.2333333333300001</v>
      </c>
      <c r="B262">
        <v>1.8576049804699999</v>
      </c>
      <c r="D262">
        <f t="shared" si="12"/>
        <v>254.00000000021998</v>
      </c>
      <c r="E262">
        <f t="shared" si="13"/>
        <v>1.84265136719</v>
      </c>
      <c r="F262">
        <f t="shared" si="14"/>
        <v>1.8742273145469086</v>
      </c>
      <c r="G262">
        <f t="shared" si="15"/>
        <v>9.9704045148626356E-4</v>
      </c>
    </row>
    <row r="263" spans="1:7">
      <c r="A263">
        <v>4.25</v>
      </c>
      <c r="B263">
        <v>1.8569946289099999</v>
      </c>
      <c r="D263">
        <f t="shared" si="12"/>
        <v>254.99999999981998</v>
      </c>
      <c r="E263">
        <f t="shared" si="13"/>
        <v>1.84143066406</v>
      </c>
      <c r="F263">
        <f t="shared" si="14"/>
        <v>1.8738169969268446</v>
      </c>
      <c r="G263">
        <f t="shared" si="15"/>
        <v>1.048874556562056E-3</v>
      </c>
    </row>
    <row r="264" spans="1:7">
      <c r="A264">
        <v>4.2666666666699999</v>
      </c>
      <c r="B264">
        <v>1.85607910156</v>
      </c>
      <c r="D264">
        <f t="shared" si="12"/>
        <v>256.00000000002001</v>
      </c>
      <c r="E264">
        <f t="shared" si="13"/>
        <v>1.8408203125</v>
      </c>
      <c r="F264">
        <f t="shared" si="14"/>
        <v>1.8734142983623729</v>
      </c>
      <c r="G264">
        <f t="shared" si="15"/>
        <v>1.0623679143965672E-3</v>
      </c>
    </row>
    <row r="265" spans="1:7">
      <c r="A265">
        <v>4.2833333333299999</v>
      </c>
      <c r="B265">
        <v>1.85546875</v>
      </c>
      <c r="D265">
        <f t="shared" ref="D265:D328" si="16">(A282-$A$25)*60</f>
        <v>257.00000000021998</v>
      </c>
      <c r="E265">
        <f t="shared" ref="E265:E328" si="17">B282</f>
        <v>1.8408203125</v>
      </c>
      <c r="F265">
        <f t="shared" ref="F265:F328" si="18">$J$10*EXP(-$J$11*D265)+$J$12</f>
        <v>1.8730190773779463</v>
      </c>
      <c r="G265">
        <f t="shared" ref="G265:G328" si="19">(E265-F265)^2</f>
        <v>1.0367604596652658E-3</v>
      </c>
    </row>
    <row r="266" spans="1:7">
      <c r="A266">
        <v>4.3</v>
      </c>
      <c r="B266">
        <v>1.85485839844</v>
      </c>
      <c r="D266">
        <f t="shared" si="16"/>
        <v>257.99999999981998</v>
      </c>
      <c r="E266">
        <f t="shared" si="17"/>
        <v>1.8405151367199999</v>
      </c>
      <c r="F266">
        <f t="shared" si="18"/>
        <v>1.8726311951250179</v>
      </c>
      <c r="G266">
        <f t="shared" si="19"/>
        <v>1.0314412074745251E-3</v>
      </c>
    </row>
    <row r="267" spans="1:7">
      <c r="A267">
        <v>4.3166666666699998</v>
      </c>
      <c r="B267">
        <v>1.85241699219</v>
      </c>
      <c r="D267">
        <f t="shared" si="16"/>
        <v>259.00000000001995</v>
      </c>
      <c r="E267">
        <f t="shared" si="17"/>
        <v>1.8380737304699999</v>
      </c>
      <c r="F267">
        <f t="shared" si="18"/>
        <v>1.872250515332583</v>
      </c>
      <c r="G267">
        <f t="shared" si="19"/>
        <v>1.1680526235432916E-3</v>
      </c>
    </row>
    <row r="268" spans="1:7">
      <c r="A268">
        <v>4.3333333333299997</v>
      </c>
      <c r="B268">
        <v>1.85180664063</v>
      </c>
      <c r="D268">
        <f t="shared" si="16"/>
        <v>260.00000000021998</v>
      </c>
      <c r="E268">
        <f t="shared" si="17"/>
        <v>1.8374633789099999</v>
      </c>
      <c r="F268">
        <f t="shared" si="18"/>
        <v>1.8718769042607015</v>
      </c>
      <c r="G268">
        <f t="shared" si="19"/>
        <v>1.1842907270633841E-3</v>
      </c>
    </row>
    <row r="269" spans="1:7">
      <c r="A269">
        <v>4.3499999999999996</v>
      </c>
      <c r="B269">
        <v>1.85119628906</v>
      </c>
      <c r="D269">
        <f t="shared" si="16"/>
        <v>260.99999999982003</v>
      </c>
      <c r="E269">
        <f t="shared" si="17"/>
        <v>1.8368530273400001</v>
      </c>
      <c r="F269">
        <f t="shared" si="18"/>
        <v>1.8715102306527942</v>
      </c>
      <c r="G269">
        <f t="shared" si="19"/>
        <v>1.201121741464346E-3</v>
      </c>
    </row>
    <row r="270" spans="1:7">
      <c r="A270">
        <v>4.3666666666699996</v>
      </c>
      <c r="B270">
        <v>1.8508911132800001</v>
      </c>
      <c r="D270">
        <f t="shared" si="16"/>
        <v>262.00000000002001</v>
      </c>
      <c r="E270">
        <f t="shared" si="17"/>
        <v>1.83532714844</v>
      </c>
      <c r="F270">
        <f t="shared" si="18"/>
        <v>1.871150365688889</v>
      </c>
      <c r="G270">
        <f t="shared" si="19"/>
        <v>1.2833028940611012E-3</v>
      </c>
    </row>
    <row r="271" spans="1:7">
      <c r="A271">
        <v>4.3833333333300004</v>
      </c>
      <c r="B271">
        <v>1.8508911132800001</v>
      </c>
      <c r="D271">
        <f t="shared" si="16"/>
        <v>263.00000000021998</v>
      </c>
      <c r="E271">
        <f t="shared" si="17"/>
        <v>1.83532714844</v>
      </c>
      <c r="F271">
        <f t="shared" si="18"/>
        <v>1.870797182941685</v>
      </c>
      <c r="G271">
        <f t="shared" si="19"/>
        <v>1.2581233475507212E-3</v>
      </c>
    </row>
    <row r="272" spans="1:7">
      <c r="A272">
        <v>4.4000000000000004</v>
      </c>
      <c r="B272">
        <v>1.8490600585900001</v>
      </c>
      <c r="D272">
        <f t="shared" si="16"/>
        <v>263.99999999982003</v>
      </c>
      <c r="E272">
        <f t="shared" si="17"/>
        <v>1.8356323242199999</v>
      </c>
      <c r="F272">
        <f t="shared" si="18"/>
        <v>1.8704505583314566</v>
      </c>
      <c r="G272">
        <f t="shared" si="19"/>
        <v>1.2123094266402055E-3</v>
      </c>
    </row>
    <row r="273" spans="1:7">
      <c r="A273">
        <v>4.4166666666700003</v>
      </c>
      <c r="B273">
        <v>1.8484497070300001</v>
      </c>
      <c r="D273">
        <f t="shared" si="16"/>
        <v>265.00000000002001</v>
      </c>
      <c r="E273">
        <f t="shared" si="17"/>
        <v>1.83532714844</v>
      </c>
      <c r="F273">
        <f t="shared" si="18"/>
        <v>1.8701103700818569</v>
      </c>
      <c r="G273">
        <f t="shared" si="19"/>
        <v>1.2098725077865405E-3</v>
      </c>
    </row>
    <row r="274" spans="1:7">
      <c r="A274">
        <v>4.4333333333300002</v>
      </c>
      <c r="B274">
        <v>1.8466186523400001</v>
      </c>
      <c r="D274">
        <f t="shared" si="16"/>
        <v>266.00000000021998</v>
      </c>
      <c r="E274">
        <f t="shared" si="17"/>
        <v>1.83227539063</v>
      </c>
      <c r="F274">
        <f t="shared" si="18"/>
        <v>1.8697764986783827</v>
      </c>
      <c r="G274">
        <f t="shared" si="19"/>
        <v>1.4063331048564732E-3</v>
      </c>
    </row>
    <row r="275" spans="1:7">
      <c r="A275">
        <v>4.45</v>
      </c>
      <c r="B275">
        <v>1.845703125</v>
      </c>
      <c r="D275">
        <f t="shared" si="16"/>
        <v>266.99999999981998</v>
      </c>
      <c r="E275">
        <f t="shared" si="17"/>
        <v>1.83227539063</v>
      </c>
      <c r="F275">
        <f t="shared" si="18"/>
        <v>1.8694488268257461</v>
      </c>
      <c r="G275">
        <f t="shared" si="19"/>
        <v>1.3818643585992055E-3</v>
      </c>
    </row>
    <row r="276" spans="1:7">
      <c r="A276">
        <v>4.4666666666700001</v>
      </c>
      <c r="B276">
        <v>1.845703125</v>
      </c>
      <c r="D276">
        <f t="shared" si="16"/>
        <v>268.00000000002001</v>
      </c>
      <c r="E276">
        <f t="shared" si="17"/>
        <v>1.8310546875</v>
      </c>
      <c r="F276">
        <f t="shared" si="18"/>
        <v>1.8691272394060932</v>
      </c>
      <c r="G276">
        <f t="shared" si="19"/>
        <v>1.4495192086421576E-3</v>
      </c>
    </row>
    <row r="277" spans="1:7">
      <c r="A277">
        <v>4.4833333333300001</v>
      </c>
      <c r="B277">
        <v>1.845703125</v>
      </c>
      <c r="D277">
        <f t="shared" si="16"/>
        <v>269.00000000021998</v>
      </c>
      <c r="E277">
        <f t="shared" si="17"/>
        <v>1.83044433594</v>
      </c>
      <c r="F277">
        <f t="shared" si="18"/>
        <v>1.8688116234397407</v>
      </c>
      <c r="G277">
        <f t="shared" si="19"/>
        <v>1.4720487500877607E-3</v>
      </c>
    </row>
    <row r="278" spans="1:7">
      <c r="A278">
        <v>4.5</v>
      </c>
      <c r="B278">
        <v>1.84448242188</v>
      </c>
      <c r="D278">
        <f t="shared" si="16"/>
        <v>269.99999999981998</v>
      </c>
      <c r="E278">
        <f t="shared" si="17"/>
        <v>1.8301391601599999</v>
      </c>
      <c r="F278">
        <f t="shared" si="18"/>
        <v>1.8685018680448782</v>
      </c>
      <c r="G278">
        <f t="shared" si="19"/>
        <v>1.4716973562605019E-3</v>
      </c>
    </row>
    <row r="279" spans="1:7">
      <c r="A279">
        <v>4.5166666666699999</v>
      </c>
      <c r="B279">
        <v>1.84265136719</v>
      </c>
      <c r="D279">
        <f t="shared" si="16"/>
        <v>271.00000000002001</v>
      </c>
      <c r="E279">
        <f t="shared" si="17"/>
        <v>1.8301391601599999</v>
      </c>
      <c r="F279">
        <f t="shared" si="18"/>
        <v>1.8681978643980717</v>
      </c>
      <c r="G279">
        <f t="shared" si="19"/>
        <v>1.4484649682810231E-3</v>
      </c>
    </row>
    <row r="280" spans="1:7">
      <c r="A280">
        <v>4.5333333333299999</v>
      </c>
      <c r="B280">
        <v>1.84143066406</v>
      </c>
      <c r="D280">
        <f t="shared" si="16"/>
        <v>272.00000000021998</v>
      </c>
      <c r="E280">
        <f t="shared" si="17"/>
        <v>1.8301391601599999</v>
      </c>
      <c r="F280">
        <f t="shared" si="18"/>
        <v>1.8678995056971466</v>
      </c>
      <c r="G280">
        <f t="shared" si="19"/>
        <v>1.425843695084714E-3</v>
      </c>
    </row>
    <row r="281" spans="1:7">
      <c r="A281">
        <v>4.55</v>
      </c>
      <c r="B281">
        <v>1.8408203125</v>
      </c>
      <c r="D281">
        <f t="shared" si="16"/>
        <v>272.99999999981998</v>
      </c>
      <c r="E281">
        <f t="shared" si="17"/>
        <v>1.8289184570300001</v>
      </c>
      <c r="F281">
        <f t="shared" si="18"/>
        <v>1.8676066871230936</v>
      </c>
      <c r="G281">
        <f t="shared" si="19"/>
        <v>1.4967791477361473E-3</v>
      </c>
    </row>
    <row r="282" spans="1:7">
      <c r="A282">
        <v>4.5666666666699998</v>
      </c>
      <c r="B282">
        <v>1.8408203125</v>
      </c>
      <c r="D282">
        <f t="shared" si="16"/>
        <v>274.00000000001995</v>
      </c>
      <c r="E282">
        <f t="shared" si="17"/>
        <v>1.8264770507800001</v>
      </c>
      <c r="F282">
        <f t="shared" si="18"/>
        <v>1.8673193058027315</v>
      </c>
      <c r="G282">
        <f t="shared" si="19"/>
        <v>1.6680897953418301E-3</v>
      </c>
    </row>
    <row r="283" spans="1:7">
      <c r="A283">
        <v>4.5833333333299997</v>
      </c>
      <c r="B283">
        <v>1.8405151367199999</v>
      </c>
      <c r="D283">
        <f t="shared" si="16"/>
        <v>275.00000000021998</v>
      </c>
      <c r="E283">
        <f t="shared" si="17"/>
        <v>1.8264770507800001</v>
      </c>
      <c r="F283">
        <f t="shared" si="18"/>
        <v>1.8670372607736208</v>
      </c>
      <c r="G283">
        <f t="shared" si="19"/>
        <v>1.645130634726604E-3</v>
      </c>
    </row>
    <row r="284" spans="1:7">
      <c r="A284">
        <v>4.5999999999999996</v>
      </c>
      <c r="B284">
        <v>1.8380737304699999</v>
      </c>
      <c r="D284">
        <f t="shared" si="16"/>
        <v>275.99999999982003</v>
      </c>
      <c r="E284">
        <f t="shared" si="17"/>
        <v>1.8264770507800001</v>
      </c>
      <c r="F284">
        <f t="shared" si="18"/>
        <v>1.8667604529480508</v>
      </c>
      <c r="G284">
        <f t="shared" si="19"/>
        <v>1.6227524902329125E-3</v>
      </c>
    </row>
    <row r="285" spans="1:7">
      <c r="A285">
        <v>4.6166666666699996</v>
      </c>
      <c r="B285">
        <v>1.8374633789099999</v>
      </c>
      <c r="D285">
        <f t="shared" si="16"/>
        <v>277.00000000002001</v>
      </c>
      <c r="E285">
        <f t="shared" si="17"/>
        <v>1.82495117188</v>
      </c>
      <c r="F285">
        <f t="shared" si="18"/>
        <v>1.8664887850777454</v>
      </c>
      <c r="G285">
        <f t="shared" si="19"/>
        <v>1.7253733101655132E-3</v>
      </c>
    </row>
    <row r="286" spans="1:7">
      <c r="A286">
        <v>4.6333333333300004</v>
      </c>
      <c r="B286">
        <v>1.8368530273400001</v>
      </c>
      <c r="D286">
        <f t="shared" si="16"/>
        <v>278.00000000021998</v>
      </c>
      <c r="E286">
        <f t="shared" si="17"/>
        <v>1.8252563476599999</v>
      </c>
      <c r="F286">
        <f t="shared" si="18"/>
        <v>1.866222161720694</v>
      </c>
      <c r="G286">
        <f t="shared" si="19"/>
        <v>1.6781979216553629E-3</v>
      </c>
    </row>
    <row r="287" spans="1:7">
      <c r="A287">
        <v>4.6500000000000004</v>
      </c>
      <c r="B287">
        <v>1.83532714844</v>
      </c>
      <c r="D287">
        <f t="shared" si="16"/>
        <v>278.99999999982003</v>
      </c>
      <c r="E287">
        <f t="shared" si="17"/>
        <v>1.8252563476599999</v>
      </c>
      <c r="F287">
        <f t="shared" si="18"/>
        <v>1.8659604892071091</v>
      </c>
      <c r="G287">
        <f t="shared" si="19"/>
        <v>1.6568271390871028E-3</v>
      </c>
    </row>
    <row r="288" spans="1:7">
      <c r="A288">
        <v>4.6666666666700003</v>
      </c>
      <c r="B288">
        <v>1.83532714844</v>
      </c>
      <c r="D288">
        <f t="shared" si="16"/>
        <v>280.00000000002001</v>
      </c>
      <c r="E288">
        <f t="shared" si="17"/>
        <v>1.82434082031</v>
      </c>
      <c r="F288">
        <f t="shared" si="18"/>
        <v>1.8657036756060605</v>
      </c>
      <c r="G288">
        <f t="shared" si="19"/>
        <v>1.7108857982428434E-3</v>
      </c>
    </row>
    <row r="289" spans="1:7">
      <c r="A289">
        <v>4.6833333333300002</v>
      </c>
      <c r="B289">
        <v>1.8356323242199999</v>
      </c>
      <c r="D289">
        <f t="shared" si="16"/>
        <v>281.00000000021998</v>
      </c>
      <c r="E289">
        <f t="shared" si="17"/>
        <v>1.82373046875</v>
      </c>
      <c r="F289">
        <f t="shared" si="18"/>
        <v>1.8654516306941207</v>
      </c>
      <c r="G289">
        <f t="shared" si="19"/>
        <v>1.7406553539675435E-3</v>
      </c>
    </row>
    <row r="290" spans="1:7">
      <c r="A290">
        <v>4.7</v>
      </c>
      <c r="B290">
        <v>1.83532714844</v>
      </c>
      <c r="D290">
        <f t="shared" si="16"/>
        <v>281.99999999981998</v>
      </c>
      <c r="E290">
        <f t="shared" si="17"/>
        <v>1.82067871094</v>
      </c>
      <c r="F290">
        <f t="shared" si="18"/>
        <v>1.8652042659231833</v>
      </c>
      <c r="G290">
        <f t="shared" si="19"/>
        <v>1.9825250465604822E-3</v>
      </c>
    </row>
    <row r="291" spans="1:7">
      <c r="A291">
        <v>4.7166666666700001</v>
      </c>
      <c r="B291">
        <v>1.83227539063</v>
      </c>
      <c r="D291">
        <f t="shared" si="16"/>
        <v>283.00000000002001</v>
      </c>
      <c r="E291">
        <f t="shared" si="17"/>
        <v>1.82189941406</v>
      </c>
      <c r="F291">
        <f t="shared" si="18"/>
        <v>1.8649614943889219</v>
      </c>
      <c r="G291">
        <f t="shared" si="19"/>
        <v>1.8543427622545218E-3</v>
      </c>
    </row>
    <row r="292" spans="1:7">
      <c r="A292">
        <v>4.7333333333300001</v>
      </c>
      <c r="B292">
        <v>1.83227539063</v>
      </c>
    </row>
    <row r="293" spans="1:7">
      <c r="A293">
        <v>4.75</v>
      </c>
      <c r="B293">
        <v>1.8310546875</v>
      </c>
    </row>
    <row r="294" spans="1:7">
      <c r="A294">
        <v>4.7666666666699999</v>
      </c>
      <c r="B294">
        <v>1.83044433594</v>
      </c>
    </row>
    <row r="295" spans="1:7">
      <c r="A295">
        <v>4.7833333333299999</v>
      </c>
      <c r="B295">
        <v>1.8301391601599999</v>
      </c>
    </row>
    <row r="296" spans="1:7">
      <c r="A296">
        <v>4.8</v>
      </c>
      <c r="B296">
        <v>1.8301391601599999</v>
      </c>
    </row>
    <row r="297" spans="1:7">
      <c r="A297">
        <v>4.8166666666699998</v>
      </c>
      <c r="B297">
        <v>1.8301391601599999</v>
      </c>
    </row>
    <row r="298" spans="1:7">
      <c r="A298">
        <v>4.8333333333299997</v>
      </c>
      <c r="B298">
        <v>1.8289184570300001</v>
      </c>
    </row>
    <row r="299" spans="1:7">
      <c r="A299">
        <v>4.8499999999999996</v>
      </c>
      <c r="B299">
        <v>1.8264770507800001</v>
      </c>
    </row>
    <row r="300" spans="1:7">
      <c r="A300">
        <v>4.8666666666699996</v>
      </c>
      <c r="B300">
        <v>1.8264770507800001</v>
      </c>
    </row>
    <row r="301" spans="1:7">
      <c r="A301">
        <v>4.8833333333300004</v>
      </c>
      <c r="B301">
        <v>1.8264770507800001</v>
      </c>
    </row>
    <row r="302" spans="1:7">
      <c r="A302">
        <v>4.9000000000000004</v>
      </c>
      <c r="B302">
        <v>1.82495117188</v>
      </c>
    </row>
    <row r="303" spans="1:7">
      <c r="A303">
        <v>4.9166666666700003</v>
      </c>
      <c r="B303">
        <v>1.8252563476599999</v>
      </c>
    </row>
    <row r="304" spans="1:7">
      <c r="A304">
        <v>4.9333333333300002</v>
      </c>
      <c r="B304">
        <v>1.8252563476599999</v>
      </c>
    </row>
    <row r="305" spans="1:2">
      <c r="A305">
        <v>4.95</v>
      </c>
      <c r="B305">
        <v>1.82434082031</v>
      </c>
    </row>
    <row r="306" spans="1:2">
      <c r="A306">
        <v>4.9666666666700001</v>
      </c>
      <c r="B306">
        <v>1.82373046875</v>
      </c>
    </row>
    <row r="307" spans="1:2">
      <c r="A307">
        <v>4.9833333333300001</v>
      </c>
      <c r="B307">
        <v>1.82067871094</v>
      </c>
    </row>
    <row r="308" spans="1:2">
      <c r="A308">
        <v>5</v>
      </c>
      <c r="B308">
        <v>1.82189941406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D295" sqref="D295:G878"/>
    </sheetView>
  </sheetViews>
  <sheetFormatPr defaultRowHeight="15"/>
  <cols>
    <col min="1" max="1" width="10.42578125" customWidth="1"/>
    <col min="2" max="2" width="12" bestFit="1" customWidth="1"/>
  </cols>
  <sheetData>
    <row r="1" spans="1:11">
      <c r="A1" t="s">
        <v>129</v>
      </c>
      <c r="C1" s="34"/>
    </row>
    <row r="2" spans="1:11">
      <c r="A2" t="s">
        <v>145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6.2063598632800003</v>
      </c>
      <c r="D8">
        <f>(A22-$A$22)*60</f>
        <v>0</v>
      </c>
      <c r="E8">
        <f>B22</f>
        <v>6.2097167968799996</v>
      </c>
      <c r="F8">
        <f>$J$10*EXP(-$J$11*D8)+$J$12</f>
        <v>4.7916112652861891</v>
      </c>
      <c r="G8">
        <f>(E8-F8)^2</f>
        <v>2.0110232987369638</v>
      </c>
      <c r="H8">
        <f>SUM(G8:G5000)</f>
        <v>3.7651495932758099</v>
      </c>
      <c r="K8" t="s">
        <v>21</v>
      </c>
    </row>
    <row r="9" spans="1:11">
      <c r="A9">
        <v>1.6666666666700001E-2</v>
      </c>
      <c r="B9">
        <v>6.2069702148400001</v>
      </c>
      <c r="D9">
        <f t="shared" ref="D9:D72" si="0">(A23-$A$22)*60</f>
        <v>1.0000000000200004</v>
      </c>
      <c r="E9">
        <f t="shared" ref="E9:E72" si="1">B23</f>
        <v>5.5789184570300003</v>
      </c>
      <c r="F9">
        <f t="shared" ref="F9:F72" si="2">$J$10*EXP(-$J$11*D9)+$J$12</f>
        <v>4.7523697539239391</v>
      </c>
      <c r="G9">
        <f t="shared" ref="G9:G72" si="3">(E9-F9)^2</f>
        <v>0.68318275860631172</v>
      </c>
      <c r="I9" t="s">
        <v>22</v>
      </c>
    </row>
    <row r="10" spans="1:11">
      <c r="A10">
        <v>3.3333333333299998E-2</v>
      </c>
      <c r="B10">
        <v>6.2075805664099999</v>
      </c>
      <c r="D10">
        <f t="shared" si="0"/>
        <v>2.0000000000400009</v>
      </c>
      <c r="E10">
        <f t="shared" si="1"/>
        <v>4.8718261718799996</v>
      </c>
      <c r="F10">
        <f t="shared" si="2"/>
        <v>4.713966669960735</v>
      </c>
      <c r="G10">
        <f t="shared" si="3"/>
        <v>2.4919622346198295E-2</v>
      </c>
      <c r="I10" t="s">
        <v>15</v>
      </c>
      <c r="J10">
        <v>1.8366482485498614</v>
      </c>
      <c r="K10">
        <v>4</v>
      </c>
    </row>
    <row r="11" spans="1:11">
      <c r="A11">
        <v>0.05</v>
      </c>
      <c r="B11">
        <v>6.2081909179699997</v>
      </c>
      <c r="D11">
        <f t="shared" si="0"/>
        <v>2.9999999999999991</v>
      </c>
      <c r="E11">
        <f t="shared" si="1"/>
        <v>4.7171020507800003</v>
      </c>
      <c r="F11">
        <f t="shared" si="2"/>
        <v>4.6763840997028501</v>
      </c>
      <c r="G11">
        <f t="shared" si="3"/>
        <v>1.6579515399212021E-3</v>
      </c>
      <c r="I11" t="s">
        <v>16</v>
      </c>
      <c r="J11">
        <v>2.1597381901897573E-2</v>
      </c>
      <c r="K11">
        <v>0.3</v>
      </c>
    </row>
    <row r="12" spans="1:11">
      <c r="A12">
        <v>6.66666666667E-2</v>
      </c>
      <c r="B12">
        <v>6.2103271484400002</v>
      </c>
      <c r="D12">
        <f t="shared" si="0"/>
        <v>4.00000000002</v>
      </c>
      <c r="E12">
        <f t="shared" si="1"/>
        <v>4.6029663085900001</v>
      </c>
      <c r="F12">
        <f t="shared" si="2"/>
        <v>4.639604512190771</v>
      </c>
      <c r="G12">
        <f t="shared" si="3"/>
        <v>1.3423579630915386E-3</v>
      </c>
      <c r="I12" t="s">
        <v>17</v>
      </c>
      <c r="J12">
        <v>2.9549630167363272</v>
      </c>
      <c r="K12">
        <v>1.6</v>
      </c>
    </row>
    <row r="13" spans="1:11">
      <c r="A13">
        <v>8.3333333333299994E-2</v>
      </c>
      <c r="B13">
        <v>6.2091064453099998</v>
      </c>
      <c r="D13">
        <f t="shared" si="0"/>
        <v>5.00000000004</v>
      </c>
      <c r="E13">
        <f t="shared" si="1"/>
        <v>4.5227050781299996</v>
      </c>
      <c r="F13">
        <f t="shared" si="2"/>
        <v>4.6036107510351503</v>
      </c>
      <c r="G13">
        <f t="shared" si="3"/>
        <v>6.5457279082352391E-3</v>
      </c>
    </row>
    <row r="14" spans="1:11">
      <c r="A14">
        <v>0.1</v>
      </c>
      <c r="B14">
        <v>6.2103271484400002</v>
      </c>
      <c r="D14">
        <f t="shared" si="0"/>
        <v>6.0000000000000018</v>
      </c>
      <c r="E14">
        <f t="shared" si="1"/>
        <v>4.4570922851599999</v>
      </c>
      <c r="F14">
        <f t="shared" si="2"/>
        <v>4.5683860264069729</v>
      </c>
      <c r="G14">
        <f t="shared" si="3"/>
        <v>1.2386296840748179E-2</v>
      </c>
    </row>
    <row r="15" spans="1:11">
      <c r="A15">
        <v>0.116666666667</v>
      </c>
      <c r="B15">
        <v>6.2127685546900002</v>
      </c>
      <c r="D15">
        <f t="shared" si="0"/>
        <v>7.0000000000199991</v>
      </c>
      <c r="E15">
        <f t="shared" si="1"/>
        <v>4.39697265625</v>
      </c>
      <c r="F15">
        <f t="shared" si="2"/>
        <v>4.5339139071995547</v>
      </c>
      <c r="G15">
        <f t="shared" si="3"/>
        <v>1.8752906211628909E-2</v>
      </c>
    </row>
    <row r="16" spans="1:11">
      <c r="A16">
        <v>0.13333333333299999</v>
      </c>
      <c r="B16">
        <v>6.2121582031299996</v>
      </c>
      <c r="D16">
        <f t="shared" si="0"/>
        <v>8.00000000004</v>
      </c>
      <c r="E16">
        <f t="shared" si="1"/>
        <v>4.3463134765599998</v>
      </c>
      <c r="F16">
        <f t="shared" si="2"/>
        <v>4.5001783133766944</v>
      </c>
      <c r="G16">
        <f t="shared" si="3"/>
        <v>2.3674388008628061E-2</v>
      </c>
    </row>
    <row r="17" spans="1:7">
      <c r="A17">
        <v>0.15</v>
      </c>
      <c r="B17">
        <v>6.2121582031299996</v>
      </c>
      <c r="D17">
        <f t="shared" si="0"/>
        <v>9.0000000000000018</v>
      </c>
      <c r="E17">
        <f t="shared" si="1"/>
        <v>4.3045043945300003</v>
      </c>
      <c r="F17">
        <f t="shared" si="2"/>
        <v>4.46716350846535</v>
      </c>
      <c r="G17">
        <f t="shared" si="3"/>
        <v>2.6457987346233079E-2</v>
      </c>
    </row>
    <row r="18" spans="1:7">
      <c r="A18">
        <v>0.166666666667</v>
      </c>
      <c r="B18">
        <v>6.2097167968799996</v>
      </c>
      <c r="D18">
        <f t="shared" si="0"/>
        <v>10.000000000020002</v>
      </c>
      <c r="E18">
        <f t="shared" si="1"/>
        <v>4.2630004882800003</v>
      </c>
      <c r="F18">
        <f t="shared" si="2"/>
        <v>4.4348540922093864</v>
      </c>
      <c r="G18">
        <f t="shared" si="3"/>
        <v>2.9533661183518307E-2</v>
      </c>
    </row>
    <row r="19" spans="1:7">
      <c r="A19">
        <v>0.183333333333</v>
      </c>
      <c r="B19">
        <v>6.20849609375</v>
      </c>
      <c r="D19">
        <f t="shared" si="0"/>
        <v>11.000000000039998</v>
      </c>
      <c r="E19">
        <f t="shared" si="1"/>
        <v>4.2266845703099998</v>
      </c>
      <c r="F19">
        <f t="shared" si="2"/>
        <v>4.4032349933977768</v>
      </c>
      <c r="G19">
        <f t="shared" si="3"/>
        <v>3.1170051892473068E-2</v>
      </c>
    </row>
    <row r="20" spans="1:7">
      <c r="A20">
        <v>0.2</v>
      </c>
      <c r="B20">
        <v>6.2097167968799996</v>
      </c>
      <c r="D20">
        <f t="shared" si="0"/>
        <v>12</v>
      </c>
      <c r="E20">
        <f t="shared" si="1"/>
        <v>4.1943359375</v>
      </c>
      <c r="F20">
        <f t="shared" si="2"/>
        <v>4.3722914628282812</v>
      </c>
      <c r="G20">
        <f t="shared" si="3"/>
        <v>3.1668168994864528E-2</v>
      </c>
    </row>
    <row r="21" spans="1:7">
      <c r="A21">
        <v>0.21666666666699999</v>
      </c>
      <c r="B21">
        <v>6.2097167968799996</v>
      </c>
      <c r="D21">
        <f t="shared" si="0"/>
        <v>13.000000000020002</v>
      </c>
      <c r="E21">
        <f t="shared" si="1"/>
        <v>4.1638183593799996</v>
      </c>
      <c r="F21">
        <f t="shared" si="2"/>
        <v>4.3420090664220714</v>
      </c>
      <c r="G21">
        <f t="shared" si="3"/>
        <v>3.1751928076153471E-2</v>
      </c>
    </row>
    <row r="22" spans="1:7">
      <c r="A22">
        <v>0.23333333333299999</v>
      </c>
      <c r="B22">
        <v>6.2097167968799996</v>
      </c>
      <c r="D22">
        <f t="shared" si="0"/>
        <v>14.000000000040002</v>
      </c>
      <c r="E22">
        <f t="shared" si="1"/>
        <v>4.1351318359400002</v>
      </c>
      <c r="F22">
        <f t="shared" si="2"/>
        <v>4.3123736785018849</v>
      </c>
      <c r="G22">
        <f t="shared" si="3"/>
        <v>3.1414670754731921E-2</v>
      </c>
    </row>
    <row r="23" spans="1:7">
      <c r="A23">
        <v>0.25</v>
      </c>
      <c r="B23">
        <v>5.5789184570300003</v>
      </c>
      <c r="D23">
        <f t="shared" si="0"/>
        <v>15</v>
      </c>
      <c r="E23">
        <f t="shared" si="1"/>
        <v>4.1091918945300003</v>
      </c>
      <c r="F23">
        <f t="shared" si="2"/>
        <v>4.2833714751971383</v>
      </c>
      <c r="G23">
        <f t="shared" si="3"/>
        <v>3.0338526321380038E-2</v>
      </c>
    </row>
    <row r="24" spans="1:7">
      <c r="A24">
        <v>0.26666666666700001</v>
      </c>
      <c r="B24">
        <v>4.8718261718799996</v>
      </c>
      <c r="D24">
        <f t="shared" si="0"/>
        <v>16.000000000020002</v>
      </c>
      <c r="E24">
        <f t="shared" si="1"/>
        <v>4.08203125</v>
      </c>
      <c r="F24">
        <f t="shared" si="2"/>
        <v>4.2549889279905315</v>
      </c>
      <c r="G24">
        <f t="shared" si="3"/>
        <v>2.9914358375876391E-2</v>
      </c>
    </row>
    <row r="25" spans="1:7">
      <c r="A25">
        <v>0.28333333333299998</v>
      </c>
      <c r="B25">
        <v>4.7171020507800003</v>
      </c>
      <c r="D25">
        <f t="shared" si="0"/>
        <v>17.00000000004</v>
      </c>
      <c r="E25">
        <f t="shared" si="1"/>
        <v>4.0615844726599999</v>
      </c>
      <c r="F25">
        <f t="shared" si="2"/>
        <v>4.2272127974179083</v>
      </c>
      <c r="G25">
        <f t="shared" si="3"/>
        <v>2.7432741962111189E-2</v>
      </c>
    </row>
    <row r="26" spans="1:7">
      <c r="A26">
        <v>0.3</v>
      </c>
      <c r="B26">
        <v>4.6029663085900001</v>
      </c>
      <c r="D26">
        <f t="shared" si="0"/>
        <v>18.000000000000004</v>
      </c>
      <c r="E26">
        <f t="shared" si="1"/>
        <v>4.0368652343799996</v>
      </c>
      <c r="F26">
        <f t="shared" si="2"/>
        <v>4.2000301268871238</v>
      </c>
      <c r="G26">
        <f t="shared" si="3"/>
        <v>2.6622782146861427E-2</v>
      </c>
    </row>
    <row r="27" spans="1:7">
      <c r="A27">
        <v>0.316666666667</v>
      </c>
      <c r="B27">
        <v>4.5227050781299996</v>
      </c>
      <c r="D27">
        <f t="shared" si="0"/>
        <v>19.000000000020002</v>
      </c>
      <c r="E27">
        <f t="shared" si="1"/>
        <v>4.01611328125</v>
      </c>
      <c r="F27">
        <f t="shared" si="2"/>
        <v>4.173428236629519</v>
      </c>
      <c r="G27">
        <f t="shared" si="3"/>
        <v>2.4747995186060055E-2</v>
      </c>
    </row>
    <row r="28" spans="1:7">
      <c r="A28">
        <v>0.33333333333300003</v>
      </c>
      <c r="B28">
        <v>4.4570922851599999</v>
      </c>
      <c r="D28">
        <f t="shared" si="0"/>
        <v>20.000000000040004</v>
      </c>
      <c r="E28">
        <f t="shared" si="1"/>
        <v>3.99536132813</v>
      </c>
      <c r="F28">
        <f t="shared" si="2"/>
        <v>4.1473947177950352</v>
      </c>
      <c r="G28">
        <f t="shared" si="3"/>
        <v>2.3114151573040434E-2</v>
      </c>
    </row>
    <row r="29" spans="1:7">
      <c r="A29">
        <v>0.35</v>
      </c>
      <c r="B29">
        <v>4.39697265625</v>
      </c>
      <c r="D29">
        <f t="shared" si="0"/>
        <v>21</v>
      </c>
      <c r="E29">
        <f t="shared" si="1"/>
        <v>3.9752197265600002</v>
      </c>
      <c r="F29">
        <f t="shared" si="2"/>
        <v>4.1219174266588752</v>
      </c>
      <c r="G29">
        <f t="shared" si="3"/>
        <v>2.1520215214299455E-2</v>
      </c>
    </row>
    <row r="30" spans="1:7">
      <c r="A30">
        <v>0.36666666666699999</v>
      </c>
      <c r="B30">
        <v>4.3463134765599998</v>
      </c>
      <c r="D30">
        <f t="shared" si="0"/>
        <v>22.000000000019998</v>
      </c>
      <c r="E30">
        <f t="shared" si="1"/>
        <v>3.9559936523400001</v>
      </c>
      <c r="F30">
        <f t="shared" si="2"/>
        <v>4.096984478952443</v>
      </c>
      <c r="G30">
        <f t="shared" si="3"/>
        <v>1.9878413188859932E-2</v>
      </c>
    </row>
    <row r="31" spans="1:7">
      <c r="A31">
        <v>0.38333333333300001</v>
      </c>
      <c r="B31">
        <v>4.3045043945300003</v>
      </c>
      <c r="D31">
        <f t="shared" si="0"/>
        <v>23.00000000004</v>
      </c>
      <c r="E31">
        <f t="shared" si="1"/>
        <v>3.9376831054700001</v>
      </c>
      <c r="F31">
        <f t="shared" si="2"/>
        <v>4.0725842443289269</v>
      </c>
      <c r="G31">
        <f t="shared" si="3"/>
        <v>1.8198317265435433E-2</v>
      </c>
    </row>
    <row r="32" spans="1:7">
      <c r="A32">
        <v>0.4</v>
      </c>
      <c r="B32">
        <v>4.2630004882800003</v>
      </c>
      <c r="D32">
        <f t="shared" si="0"/>
        <v>24</v>
      </c>
      <c r="E32">
        <f t="shared" si="1"/>
        <v>3.91845703125</v>
      </c>
      <c r="F32">
        <f t="shared" si="2"/>
        <v>4.0487053409334131</v>
      </c>
      <c r="G32">
        <f t="shared" si="3"/>
        <v>1.696462217538627E-2</v>
      </c>
    </row>
    <row r="33" spans="1:7">
      <c r="A33">
        <v>0.41666666666699997</v>
      </c>
      <c r="B33">
        <v>4.2266845703099998</v>
      </c>
      <c r="D33">
        <f t="shared" si="0"/>
        <v>25.000000000020002</v>
      </c>
      <c r="E33">
        <f t="shared" si="1"/>
        <v>3.9013671875</v>
      </c>
      <c r="F33">
        <f t="shared" si="2"/>
        <v>4.0253366300894928</v>
      </c>
      <c r="G33">
        <f t="shared" si="3"/>
        <v>1.5368422695949558E-2</v>
      </c>
    </row>
    <row r="34" spans="1:7">
      <c r="A34">
        <v>0.433333333333</v>
      </c>
      <c r="B34">
        <v>4.1943359375</v>
      </c>
      <c r="D34">
        <f t="shared" si="0"/>
        <v>26.000000000040004</v>
      </c>
      <c r="E34">
        <f t="shared" si="1"/>
        <v>3.8851928710900001</v>
      </c>
      <c r="F34">
        <f t="shared" si="2"/>
        <v>4.0024672111120623</v>
      </c>
      <c r="G34">
        <f t="shared" si="3"/>
        <v>1.3753270827610251E-2</v>
      </c>
    </row>
    <row r="35" spans="1:7">
      <c r="A35">
        <v>0.45</v>
      </c>
      <c r="B35">
        <v>4.1638183593799996</v>
      </c>
      <c r="D35">
        <f t="shared" si="0"/>
        <v>26.999999999999996</v>
      </c>
      <c r="E35">
        <f t="shared" si="1"/>
        <v>3.8690185546899998</v>
      </c>
      <c r="F35">
        <f t="shared" si="2"/>
        <v>3.9800864162180947</v>
      </c>
      <c r="G35">
        <f t="shared" si="3"/>
        <v>1.2336069864424062E-2</v>
      </c>
    </row>
    <row r="36" spans="1:7">
      <c r="A36">
        <v>0.46666666666700002</v>
      </c>
      <c r="B36">
        <v>4.1351318359400002</v>
      </c>
      <c r="D36">
        <f t="shared" si="0"/>
        <v>28.000000000019998</v>
      </c>
      <c r="E36">
        <f t="shared" si="1"/>
        <v>3.8528442382799999</v>
      </c>
      <c r="F36">
        <f t="shared" si="2"/>
        <v>3.9581838055465992</v>
      </c>
      <c r="G36">
        <f t="shared" si="3"/>
        <v>1.1096424431914402E-2</v>
      </c>
    </row>
    <row r="37" spans="1:7">
      <c r="A37">
        <v>0.48333333333299999</v>
      </c>
      <c r="B37">
        <v>4.1091918945300003</v>
      </c>
      <c r="D37">
        <f t="shared" si="0"/>
        <v>29.000000000039996</v>
      </c>
      <c r="E37">
        <f t="shared" si="1"/>
        <v>3.8363647460900001</v>
      </c>
      <c r="F37">
        <f t="shared" si="2"/>
        <v>3.9367491622968505</v>
      </c>
      <c r="G37">
        <f t="shared" si="3"/>
        <v>1.0077031017190159E-2</v>
      </c>
    </row>
    <row r="38" spans="1:7">
      <c r="A38">
        <v>0.5</v>
      </c>
      <c r="B38">
        <v>4.08203125</v>
      </c>
      <c r="D38">
        <f t="shared" si="0"/>
        <v>30</v>
      </c>
      <c r="E38">
        <f t="shared" si="1"/>
        <v>3.8214111328100002</v>
      </c>
      <c r="F38">
        <f t="shared" si="2"/>
        <v>3.9157724879584488</v>
      </c>
      <c r="G38">
        <f t="shared" si="3"/>
        <v>8.9040653454516405E-3</v>
      </c>
    </row>
    <row r="39" spans="1:7">
      <c r="A39">
        <v>0.51666666666700001</v>
      </c>
      <c r="B39">
        <v>4.0615844726599999</v>
      </c>
      <c r="D39">
        <f t="shared" si="0"/>
        <v>31.000000000020002</v>
      </c>
      <c r="E39">
        <f t="shared" si="1"/>
        <v>3.8070678710900001</v>
      </c>
      <c r="F39">
        <f t="shared" si="2"/>
        <v>3.8952439976437199</v>
      </c>
      <c r="G39">
        <f t="shared" si="3"/>
        <v>7.7750292940176029E-3</v>
      </c>
    </row>
    <row r="40" spans="1:7">
      <c r="A40">
        <v>0.53333333333300004</v>
      </c>
      <c r="B40">
        <v>4.0368652343799996</v>
      </c>
      <c r="D40">
        <f t="shared" si="0"/>
        <v>32.000000000040004</v>
      </c>
      <c r="E40">
        <f t="shared" si="1"/>
        <v>3.7908935546899998</v>
      </c>
      <c r="F40">
        <f t="shared" si="2"/>
        <v>3.8751541155309539</v>
      </c>
      <c r="G40">
        <f t="shared" si="3"/>
        <v>7.0998421132321314E-3</v>
      </c>
    </row>
    <row r="41" spans="1:7">
      <c r="A41">
        <v>0.55000000000000004</v>
      </c>
      <c r="B41">
        <v>4.01611328125</v>
      </c>
      <c r="D41">
        <f t="shared" si="0"/>
        <v>33</v>
      </c>
      <c r="E41">
        <f t="shared" si="1"/>
        <v>3.7777709960900001</v>
      </c>
      <c r="F41">
        <f t="shared" si="2"/>
        <v>3.8554934703937276</v>
      </c>
      <c r="G41">
        <f t="shared" si="3"/>
        <v>6.0407830118935774E-3</v>
      </c>
    </row>
    <row r="42" spans="1:7">
      <c r="A42">
        <v>0.56666666666700005</v>
      </c>
      <c r="B42">
        <v>3.99536132813</v>
      </c>
      <c r="D42">
        <f t="shared" si="0"/>
        <v>34.000000000020002</v>
      </c>
      <c r="E42">
        <f t="shared" si="1"/>
        <v>3.7649536132799999</v>
      </c>
      <c r="F42">
        <f t="shared" si="2"/>
        <v>3.8362528912261324</v>
      </c>
      <c r="G42">
        <f t="shared" si="3"/>
        <v>5.083587035639864E-3</v>
      </c>
    </row>
    <row r="43" spans="1:7">
      <c r="A43">
        <v>0.58333333333299997</v>
      </c>
      <c r="B43">
        <v>3.9752197265600002</v>
      </c>
      <c r="D43">
        <f t="shared" si="0"/>
        <v>35.000000000040004</v>
      </c>
      <c r="E43">
        <f t="shared" si="1"/>
        <v>3.7518310546899998</v>
      </c>
      <c r="F43">
        <f t="shared" si="2"/>
        <v>3.8174234029718996</v>
      </c>
      <c r="G43">
        <f t="shared" si="3"/>
        <v>4.3023561531340517E-3</v>
      </c>
    </row>
    <row r="44" spans="1:7">
      <c r="A44">
        <v>0.6</v>
      </c>
      <c r="B44">
        <v>3.9559936523400001</v>
      </c>
      <c r="D44">
        <f t="shared" si="0"/>
        <v>36</v>
      </c>
      <c r="E44">
        <f t="shared" si="1"/>
        <v>3.7368774414099999</v>
      </c>
      <c r="F44">
        <f t="shared" si="2"/>
        <v>3.7989962223341993</v>
      </c>
      <c r="G44">
        <f t="shared" si="3"/>
        <v>3.8587429435086823E-3</v>
      </c>
    </row>
    <row r="45" spans="1:7">
      <c r="A45">
        <v>0.61666666666699999</v>
      </c>
      <c r="B45">
        <v>3.9376831054700001</v>
      </c>
      <c r="D45">
        <f t="shared" si="0"/>
        <v>37.000000000020002</v>
      </c>
      <c r="E45">
        <f t="shared" si="1"/>
        <v>3.7252807617200001</v>
      </c>
      <c r="F45">
        <f t="shared" si="2"/>
        <v>3.7809627536753334</v>
      </c>
      <c r="G45">
        <f t="shared" si="3"/>
        <v>3.1004842281138023E-3</v>
      </c>
    </row>
    <row r="46" spans="1:7">
      <c r="A46">
        <v>0.63333333333300001</v>
      </c>
      <c r="B46">
        <v>3.91845703125</v>
      </c>
      <c r="D46">
        <f t="shared" si="0"/>
        <v>38.000000000039996</v>
      </c>
      <c r="E46">
        <f t="shared" si="1"/>
        <v>3.7112426757799999</v>
      </c>
      <c r="F46">
        <f t="shared" si="2"/>
        <v>3.7633145850138057</v>
      </c>
      <c r="G46">
        <f t="shared" si="3"/>
        <v>2.7114837312537075E-3</v>
      </c>
    </row>
    <row r="47" spans="1:7">
      <c r="A47">
        <v>0.65</v>
      </c>
      <c r="B47">
        <v>3.9013671875</v>
      </c>
      <c r="D47">
        <f t="shared" si="0"/>
        <v>39</v>
      </c>
      <c r="E47">
        <f t="shared" si="1"/>
        <v>3.69995117188</v>
      </c>
      <c r="F47">
        <f t="shared" si="2"/>
        <v>3.7460434840970049</v>
      </c>
      <c r="G47">
        <f t="shared" si="3"/>
        <v>2.1245012455098629E-3</v>
      </c>
    </row>
    <row r="48" spans="1:7">
      <c r="A48">
        <v>0.66666666666700003</v>
      </c>
      <c r="B48">
        <v>3.8851928710900001</v>
      </c>
      <c r="D48">
        <f t="shared" si="0"/>
        <v>40.000000000020002</v>
      </c>
      <c r="E48">
        <f t="shared" si="1"/>
        <v>3.6895751953100002</v>
      </c>
      <c r="F48">
        <f t="shared" si="2"/>
        <v>3.7291413945581411</v>
      </c>
      <c r="G48">
        <f t="shared" si="3"/>
        <v>1.5654841229435828E-3</v>
      </c>
    </row>
    <row r="49" spans="1:7">
      <c r="A49">
        <v>0.68333333333299995</v>
      </c>
      <c r="B49">
        <v>3.8690185546899998</v>
      </c>
      <c r="D49">
        <f t="shared" si="0"/>
        <v>41.000000000040004</v>
      </c>
      <c r="E49">
        <f t="shared" si="1"/>
        <v>3.67553710938</v>
      </c>
      <c r="F49">
        <f t="shared" si="2"/>
        <v>3.7126004321644492</v>
      </c>
      <c r="G49">
        <f t="shared" si="3"/>
        <v>1.3736898958242739E-3</v>
      </c>
    </row>
    <row r="50" spans="1:7">
      <c r="A50">
        <v>0.7</v>
      </c>
      <c r="B50">
        <v>3.8528442382799999</v>
      </c>
      <c r="D50">
        <f t="shared" si="0"/>
        <v>42</v>
      </c>
      <c r="E50">
        <f t="shared" si="1"/>
        <v>3.6630249023400001</v>
      </c>
      <c r="F50">
        <f t="shared" si="2"/>
        <v>3.6964128811362666</v>
      </c>
      <c r="G50">
        <f t="shared" si="3"/>
        <v>1.1147571280999439E-3</v>
      </c>
    </row>
    <row r="51" spans="1:7">
      <c r="A51">
        <v>0.71666666666699996</v>
      </c>
      <c r="B51">
        <v>3.8363647460900001</v>
      </c>
      <c r="D51">
        <f t="shared" si="0"/>
        <v>43.000000000019995</v>
      </c>
      <c r="E51">
        <f t="shared" si="1"/>
        <v>3.6532592773400001</v>
      </c>
      <c r="F51">
        <f t="shared" si="2"/>
        <v>3.6805711905450709</v>
      </c>
      <c r="G51">
        <f t="shared" si="3"/>
        <v>7.4594060292131851E-4</v>
      </c>
    </row>
    <row r="52" spans="1:7">
      <c r="A52">
        <v>0.73333333333299999</v>
      </c>
      <c r="B52">
        <v>3.8214111328100002</v>
      </c>
      <c r="D52">
        <f t="shared" si="0"/>
        <v>44.000000000039996</v>
      </c>
      <c r="E52">
        <f t="shared" si="1"/>
        <v>3.6410522460900001</v>
      </c>
      <c r="F52">
        <f t="shared" si="2"/>
        <v>3.6650679707970664</v>
      </c>
      <c r="G52">
        <f t="shared" si="3"/>
        <v>5.7675503320559255E-4</v>
      </c>
    </row>
    <row r="53" spans="1:7">
      <c r="A53">
        <v>0.75</v>
      </c>
      <c r="B53">
        <v>3.8070678710900001</v>
      </c>
      <c r="D53">
        <f t="shared" si="0"/>
        <v>45</v>
      </c>
      <c r="E53">
        <f t="shared" si="1"/>
        <v>3.6288452148400001</v>
      </c>
      <c r="F53">
        <f t="shared" si="2"/>
        <v>3.6498959901831887</v>
      </c>
      <c r="G53">
        <f t="shared" si="3"/>
        <v>4.4313514254939524E-4</v>
      </c>
    </row>
    <row r="54" spans="1:7">
      <c r="A54">
        <v>0.76666666666700001</v>
      </c>
      <c r="B54">
        <v>3.7908935546899998</v>
      </c>
      <c r="D54">
        <f t="shared" si="0"/>
        <v>46.000000000020002</v>
      </c>
      <c r="E54">
        <f t="shared" si="1"/>
        <v>3.6178588867200001</v>
      </c>
      <c r="F54">
        <f t="shared" si="2"/>
        <v>3.6350481715031293</v>
      </c>
      <c r="G54">
        <f t="shared" si="3"/>
        <v>2.9547151135551707E-4</v>
      </c>
    </row>
    <row r="55" spans="1:7">
      <c r="A55">
        <v>0.78333333333300004</v>
      </c>
      <c r="B55">
        <v>3.7777709960900001</v>
      </c>
      <c r="D55">
        <f t="shared" si="0"/>
        <v>47.000000000219998</v>
      </c>
      <c r="E55">
        <f t="shared" si="1"/>
        <v>3.6077880859399998</v>
      </c>
      <c r="F55">
        <f t="shared" si="2"/>
        <v>3.6205175887669401</v>
      </c>
      <c r="G55">
        <f t="shared" si="3"/>
        <v>1.6204024222108104E-4</v>
      </c>
    </row>
    <row r="56" spans="1:7">
      <c r="A56">
        <v>0.8</v>
      </c>
      <c r="B56">
        <v>3.7649536132799999</v>
      </c>
      <c r="D56">
        <f t="shared" si="0"/>
        <v>47.999999999820005</v>
      </c>
      <c r="E56">
        <f t="shared" si="1"/>
        <v>3.5964965820299999</v>
      </c>
      <c r="F56">
        <f t="shared" si="2"/>
        <v>3.6062974639769561</v>
      </c>
      <c r="G56">
        <f t="shared" si="3"/>
        <v>9.605728693817124E-5</v>
      </c>
    </row>
    <row r="57" spans="1:7">
      <c r="A57">
        <v>0.81666666666700005</v>
      </c>
      <c r="B57">
        <v>3.7518310546899998</v>
      </c>
      <c r="D57">
        <f t="shared" si="0"/>
        <v>49.000000000020002</v>
      </c>
      <c r="E57">
        <f t="shared" si="1"/>
        <v>3.5861206054700001</v>
      </c>
      <c r="F57">
        <f t="shared" si="2"/>
        <v>3.592381163925082</v>
      </c>
      <c r="G57">
        <f t="shared" si="3"/>
        <v>3.9194592169497321E-5</v>
      </c>
    </row>
    <row r="58" spans="1:7">
      <c r="A58">
        <v>0.83333333333299997</v>
      </c>
      <c r="B58">
        <v>3.7368774414099999</v>
      </c>
      <c r="D58">
        <f t="shared" si="0"/>
        <v>50.000000000219998</v>
      </c>
      <c r="E58">
        <f t="shared" si="1"/>
        <v>3.57666015625</v>
      </c>
      <c r="F58">
        <f t="shared" si="2"/>
        <v>3.5787621971525305</v>
      </c>
      <c r="G58">
        <f t="shared" si="3"/>
        <v>4.4185759559113317E-6</v>
      </c>
    </row>
    <row r="59" spans="1:7">
      <c r="A59">
        <v>0.85</v>
      </c>
      <c r="B59">
        <v>3.7252807617200001</v>
      </c>
      <c r="D59">
        <f t="shared" si="0"/>
        <v>50.999999999819998</v>
      </c>
      <c r="E59">
        <f t="shared" si="1"/>
        <v>3.5659790039099999</v>
      </c>
      <c r="F59">
        <f t="shared" si="2"/>
        <v>3.5654342108953792</v>
      </c>
      <c r="G59">
        <f t="shared" si="3"/>
        <v>2.9679942877955047E-7</v>
      </c>
    </row>
    <row r="60" spans="1:7">
      <c r="A60">
        <v>0.86666666666699999</v>
      </c>
      <c r="B60">
        <v>3.7112426757799999</v>
      </c>
      <c r="D60">
        <f t="shared" si="0"/>
        <v>52.000000000020009</v>
      </c>
      <c r="E60">
        <f t="shared" si="1"/>
        <v>3.55712890625</v>
      </c>
      <c r="F60">
        <f t="shared" si="2"/>
        <v>3.5523909880980367</v>
      </c>
      <c r="G60">
        <f t="shared" si="3"/>
        <v>2.2447868414703697E-5</v>
      </c>
    </row>
    <row r="61" spans="1:7">
      <c r="A61">
        <v>0.88333333333300001</v>
      </c>
      <c r="B61">
        <v>3.69995117188</v>
      </c>
      <c r="D61">
        <f t="shared" si="0"/>
        <v>53.000000000220005</v>
      </c>
      <c r="E61">
        <f t="shared" si="1"/>
        <v>3.54614257813</v>
      </c>
      <c r="F61">
        <f t="shared" si="2"/>
        <v>3.5396264445611885</v>
      </c>
      <c r="G61">
        <f t="shared" si="3"/>
        <v>4.2459996686592526E-5</v>
      </c>
    </row>
    <row r="62" spans="1:7">
      <c r="A62">
        <v>0.9</v>
      </c>
      <c r="B62">
        <v>3.6895751953100002</v>
      </c>
      <c r="D62">
        <f t="shared" si="0"/>
        <v>53.999999999819998</v>
      </c>
      <c r="E62">
        <f t="shared" si="1"/>
        <v>3.53881835938</v>
      </c>
      <c r="F62">
        <f t="shared" si="2"/>
        <v>3.5271346260789813</v>
      </c>
      <c r="G62">
        <f t="shared" si="3"/>
        <v>1.3650962384933294E-4</v>
      </c>
    </row>
    <row r="63" spans="1:7">
      <c r="A63">
        <v>0.91666666666700003</v>
      </c>
      <c r="B63">
        <v>3.67553710938</v>
      </c>
      <c r="D63">
        <f t="shared" si="0"/>
        <v>55.000000000019995</v>
      </c>
      <c r="E63">
        <f t="shared" si="1"/>
        <v>3.52905273438</v>
      </c>
      <c r="F63">
        <f t="shared" si="2"/>
        <v>3.5149097056398597</v>
      </c>
      <c r="G63">
        <f t="shared" si="3"/>
        <v>2.0002526194443408E-4</v>
      </c>
    </row>
    <row r="64" spans="1:7">
      <c r="A64">
        <v>0.93333333333299995</v>
      </c>
      <c r="B64">
        <v>3.6630249023400001</v>
      </c>
      <c r="D64">
        <f t="shared" si="0"/>
        <v>56.000000000220005</v>
      </c>
      <c r="E64">
        <f t="shared" si="1"/>
        <v>3.51928710938</v>
      </c>
      <c r="F64">
        <f t="shared" si="2"/>
        <v>3.5029459807534402</v>
      </c>
      <c r="G64">
        <f t="shared" si="3"/>
        <v>2.6703248478977175E-4</v>
      </c>
    </row>
    <row r="65" spans="1:7">
      <c r="A65">
        <v>0.95</v>
      </c>
      <c r="B65">
        <v>3.6532592773400001</v>
      </c>
      <c r="D65">
        <f t="shared" si="0"/>
        <v>56.999999999819998</v>
      </c>
      <c r="E65">
        <f t="shared" si="1"/>
        <v>3.5098266601599999</v>
      </c>
      <c r="F65">
        <f t="shared" si="2"/>
        <v>3.4912378707673062</v>
      </c>
      <c r="G65">
        <f t="shared" si="3"/>
        <v>3.4554309108592203E-4</v>
      </c>
    </row>
    <row r="66" spans="1:7">
      <c r="A66">
        <v>0.96666666666699996</v>
      </c>
      <c r="B66">
        <v>3.6410522460900001</v>
      </c>
      <c r="D66">
        <f t="shared" si="0"/>
        <v>58.000000000019995</v>
      </c>
      <c r="E66">
        <f t="shared" si="1"/>
        <v>3.5025024414099999</v>
      </c>
      <c r="F66">
        <f t="shared" si="2"/>
        <v>3.4797799142434545</v>
      </c>
      <c r="G66">
        <f t="shared" si="3"/>
        <v>5.1631324083439541E-4</v>
      </c>
    </row>
    <row r="67" spans="1:7">
      <c r="A67">
        <v>0.98333333333299999</v>
      </c>
      <c r="B67">
        <v>3.6288452148400001</v>
      </c>
      <c r="D67">
        <f t="shared" si="0"/>
        <v>59.000000000219991</v>
      </c>
      <c r="E67">
        <f t="shared" si="1"/>
        <v>3.4927368164099999</v>
      </c>
      <c r="F67">
        <f t="shared" si="2"/>
        <v>3.4685667664528776</v>
      </c>
      <c r="G67">
        <f t="shared" si="3"/>
        <v>5.8419131492978491E-4</v>
      </c>
    </row>
    <row r="68" spans="1:7">
      <c r="A68">
        <v>1</v>
      </c>
      <c r="B68">
        <v>3.6178588867200001</v>
      </c>
      <c r="D68">
        <f t="shared" si="0"/>
        <v>59.999999999820005</v>
      </c>
      <c r="E68">
        <f t="shared" si="1"/>
        <v>3.4844970703100002</v>
      </c>
      <c r="F68">
        <f t="shared" si="2"/>
        <v>3.457593196860695</v>
      </c>
      <c r="G68">
        <f t="shared" si="3"/>
        <v>7.2381840657623068E-4</v>
      </c>
    </row>
    <row r="69" spans="1:7">
      <c r="A69">
        <v>1.0166666666699999</v>
      </c>
      <c r="B69">
        <v>3.6077880859399998</v>
      </c>
      <c r="D69">
        <f t="shared" si="0"/>
        <v>61.000000000020009</v>
      </c>
      <c r="E69">
        <f t="shared" si="1"/>
        <v>3.4765625</v>
      </c>
      <c r="F69">
        <f t="shared" si="2"/>
        <v>3.4468540866671971</v>
      </c>
      <c r="G69">
        <f t="shared" si="3"/>
        <v>8.8258982275266355E-4</v>
      </c>
    </row>
    <row r="70" spans="1:7">
      <c r="A70">
        <v>1.0333333333300001</v>
      </c>
      <c r="B70">
        <v>3.5964965820299999</v>
      </c>
      <c r="D70">
        <f t="shared" si="0"/>
        <v>62.000000000220005</v>
      </c>
      <c r="E70">
        <f t="shared" si="1"/>
        <v>3.466796875</v>
      </c>
      <c r="F70">
        <f t="shared" si="2"/>
        <v>3.4363444264596104</v>
      </c>
      <c r="G70">
        <f t="shared" si="3"/>
        <v>9.2735162210507923E-4</v>
      </c>
    </row>
    <row r="71" spans="1:7">
      <c r="A71">
        <v>1.05</v>
      </c>
      <c r="B71">
        <v>3.5861206054700001</v>
      </c>
      <c r="D71">
        <f t="shared" si="0"/>
        <v>62.999999999819998</v>
      </c>
      <c r="E71">
        <f t="shared" si="1"/>
        <v>3.4573364257799999</v>
      </c>
      <c r="F71">
        <f t="shared" si="2"/>
        <v>3.4260593138550068</v>
      </c>
      <c r="G71">
        <f t="shared" si="3"/>
        <v>9.7825773036854251E-4</v>
      </c>
    </row>
    <row r="72" spans="1:7">
      <c r="A72">
        <v>1.06666666667</v>
      </c>
      <c r="B72">
        <v>3.57666015625</v>
      </c>
      <c r="D72">
        <f t="shared" si="0"/>
        <v>64.000000000019995</v>
      </c>
      <c r="E72">
        <f t="shared" si="1"/>
        <v>3.4512329101599999</v>
      </c>
      <c r="F72">
        <f t="shared" si="2"/>
        <v>3.4159939511956168</v>
      </c>
      <c r="G72">
        <f t="shared" si="3"/>
        <v>1.2417842288934772E-3</v>
      </c>
    </row>
    <row r="73" spans="1:7">
      <c r="A73">
        <v>1.0833333333299999</v>
      </c>
      <c r="B73">
        <v>3.5659790039099999</v>
      </c>
      <c r="D73">
        <f t="shared" ref="D73:D136" si="4">(A87-$A$22)*60</f>
        <v>65.000000000219998</v>
      </c>
      <c r="E73">
        <f t="shared" ref="E73:E136" si="5">B87</f>
        <v>3.4423828125</v>
      </c>
      <c r="F73">
        <f t="shared" ref="F73:F136" si="6">$J$10*EXP(-$J$11*D73)+$J$12</f>
        <v>3.4061436433479173</v>
      </c>
      <c r="G73">
        <f t="shared" ref="G73:G136" si="7">(E73-F73)^2</f>
        <v>1.3132773808332619E-3</v>
      </c>
    </row>
    <row r="74" spans="1:7">
      <c r="A74">
        <v>1.1000000000000001</v>
      </c>
      <c r="B74">
        <v>3.55712890625</v>
      </c>
      <c r="D74">
        <f t="shared" si="4"/>
        <v>65.999999999819991</v>
      </c>
      <c r="E74">
        <f t="shared" si="5"/>
        <v>3.4344482421899998</v>
      </c>
      <c r="F74">
        <f t="shared" si="6"/>
        <v>3.3965037954934201</v>
      </c>
      <c r="G74">
        <f t="shared" si="7"/>
        <v>1.4397810351095784E-3</v>
      </c>
    </row>
    <row r="75" spans="1:7">
      <c r="A75">
        <v>1.11666666667</v>
      </c>
      <c r="B75">
        <v>3.54614257813</v>
      </c>
      <c r="D75">
        <f t="shared" si="4"/>
        <v>67.000000000020009</v>
      </c>
      <c r="E75">
        <f t="shared" si="5"/>
        <v>3.4268188476599999</v>
      </c>
      <c r="F75">
        <f t="shared" si="6"/>
        <v>3.3870699109685747</v>
      </c>
      <c r="G75">
        <f t="shared" si="7"/>
        <v>1.5799779680989291E-3</v>
      </c>
    </row>
    <row r="76" spans="1:7">
      <c r="A76">
        <v>1.13333333333</v>
      </c>
      <c r="B76">
        <v>3.53881835938</v>
      </c>
      <c r="D76">
        <f t="shared" si="4"/>
        <v>68.000000000220012</v>
      </c>
      <c r="E76">
        <f t="shared" si="5"/>
        <v>3.4194946289099999</v>
      </c>
      <c r="F76">
        <f t="shared" si="6"/>
        <v>3.3778375892019392</v>
      </c>
      <c r="G76">
        <f t="shared" si="7"/>
        <v>1.7353089572389436E-3</v>
      </c>
    </row>
    <row r="77" spans="1:7">
      <c r="A77">
        <v>1.1499999999999999</v>
      </c>
      <c r="B77">
        <v>3.52905273438</v>
      </c>
      <c r="D77">
        <f t="shared" si="4"/>
        <v>68.999999999820005</v>
      </c>
      <c r="E77">
        <f t="shared" si="5"/>
        <v>3.4124755859399998</v>
      </c>
      <c r="F77">
        <f t="shared" si="6"/>
        <v>3.368802523643565</v>
      </c>
      <c r="G77">
        <f t="shared" si="7"/>
        <v>1.9073363703482706E-3</v>
      </c>
    </row>
    <row r="78" spans="1:7">
      <c r="A78">
        <v>1.1666666666700001</v>
      </c>
      <c r="B78">
        <v>3.51928710938</v>
      </c>
      <c r="D78">
        <f t="shared" si="4"/>
        <v>70.000000000020009</v>
      </c>
      <c r="E78">
        <f t="shared" si="5"/>
        <v>3.4039306640600002</v>
      </c>
      <c r="F78">
        <f t="shared" si="6"/>
        <v>3.3599604997404242</v>
      </c>
      <c r="G78">
        <f t="shared" si="7"/>
        <v>1.9333753502905153E-3</v>
      </c>
    </row>
    <row r="79" spans="1:7">
      <c r="A79">
        <v>1.18333333333</v>
      </c>
      <c r="B79">
        <v>3.5098266601599999</v>
      </c>
      <c r="D79">
        <f t="shared" si="4"/>
        <v>71.000000000219998</v>
      </c>
      <c r="E79">
        <f t="shared" si="5"/>
        <v>3.3999633789099999</v>
      </c>
      <c r="F79">
        <f t="shared" si="6"/>
        <v>3.3513073930029931</v>
      </c>
      <c r="G79">
        <f t="shared" si="7"/>
        <v>2.3674049645828459E-3</v>
      </c>
    </row>
    <row r="80" spans="1:7">
      <c r="A80">
        <v>1.2</v>
      </c>
      <c r="B80">
        <v>3.5025024414099999</v>
      </c>
      <c r="D80">
        <f t="shared" si="4"/>
        <v>71.999999999819991</v>
      </c>
      <c r="E80">
        <f t="shared" si="5"/>
        <v>3.38989257813</v>
      </c>
      <c r="F80">
        <f t="shared" si="6"/>
        <v>3.3428391670645476</v>
      </c>
      <c r="G80">
        <f t="shared" si="7"/>
        <v>2.2140234928944343E-3</v>
      </c>
    </row>
    <row r="81" spans="1:7">
      <c r="A81">
        <v>1.2166666666699999</v>
      </c>
      <c r="B81">
        <v>3.4927368164099999</v>
      </c>
      <c r="D81">
        <f t="shared" si="4"/>
        <v>73.000000000019995</v>
      </c>
      <c r="E81">
        <f t="shared" si="5"/>
        <v>3.3837890625</v>
      </c>
      <c r="F81">
        <f t="shared" si="6"/>
        <v>3.3345518717836042</v>
      </c>
      <c r="G81">
        <f t="shared" si="7"/>
        <v>2.4243009496427289E-3</v>
      </c>
    </row>
    <row r="82" spans="1:7">
      <c r="A82">
        <v>1.2333333333300001</v>
      </c>
      <c r="B82">
        <v>3.4844970703100002</v>
      </c>
      <c r="D82">
        <f t="shared" si="4"/>
        <v>74.000000000219984</v>
      </c>
      <c r="E82">
        <f t="shared" si="5"/>
        <v>3.37768554688</v>
      </c>
      <c r="F82">
        <f t="shared" si="6"/>
        <v>3.3264416414318019</v>
      </c>
      <c r="G82">
        <f t="shared" si="7"/>
        <v>2.6259378455838695E-3</v>
      </c>
    </row>
    <row r="83" spans="1:7">
      <c r="A83">
        <v>1.25</v>
      </c>
      <c r="B83">
        <v>3.4765625</v>
      </c>
      <c r="D83">
        <f t="shared" si="4"/>
        <v>74.999999999820005</v>
      </c>
      <c r="E83">
        <f t="shared" si="5"/>
        <v>3.3700561523400001</v>
      </c>
      <c r="F83">
        <f t="shared" si="6"/>
        <v>3.3185046928749546</v>
      </c>
      <c r="G83">
        <f t="shared" si="7"/>
        <v>2.6575529729762262E-3</v>
      </c>
    </row>
    <row r="84" spans="1:7">
      <c r="A84">
        <v>1.2666666666699999</v>
      </c>
      <c r="B84">
        <v>3.466796875</v>
      </c>
      <c r="D84">
        <f t="shared" si="4"/>
        <v>76.000000000020009</v>
      </c>
      <c r="E84">
        <f t="shared" si="5"/>
        <v>3.3633422851599999</v>
      </c>
      <c r="F84">
        <f t="shared" si="6"/>
        <v>3.3107373237945392</v>
      </c>
      <c r="G84">
        <f t="shared" si="7"/>
        <v>2.7672819602616093E-3</v>
      </c>
    </row>
    <row r="85" spans="1:7">
      <c r="A85">
        <v>1.2833333333300001</v>
      </c>
      <c r="B85">
        <v>3.4573364257799999</v>
      </c>
      <c r="D85">
        <f t="shared" si="4"/>
        <v>77.000000000219998</v>
      </c>
      <c r="E85">
        <f t="shared" si="5"/>
        <v>3.3587646484399998</v>
      </c>
      <c r="F85">
        <f t="shared" si="6"/>
        <v>3.3031359109892673</v>
      </c>
      <c r="G85">
        <f t="shared" si="7"/>
        <v>3.0945564303625273E-3</v>
      </c>
    </row>
    <row r="86" spans="1:7">
      <c r="A86">
        <v>1.3</v>
      </c>
      <c r="B86">
        <v>3.4512329101599999</v>
      </c>
      <c r="D86">
        <f t="shared" si="4"/>
        <v>77.999999999820005</v>
      </c>
      <c r="E86">
        <f t="shared" si="5"/>
        <v>3.3523559570299999</v>
      </c>
      <c r="F86">
        <f t="shared" si="6"/>
        <v>3.2956969086702523</v>
      </c>
      <c r="G86">
        <f t="shared" si="7"/>
        <v>3.2102477610322119E-3</v>
      </c>
    </row>
    <row r="87" spans="1:7">
      <c r="A87">
        <v>1.31666666667</v>
      </c>
      <c r="B87">
        <v>3.4423828125</v>
      </c>
      <c r="D87">
        <f t="shared" si="4"/>
        <v>79.000000000019995</v>
      </c>
      <c r="E87">
        <f t="shared" si="5"/>
        <v>3.3447265625</v>
      </c>
      <c r="F87">
        <f t="shared" si="6"/>
        <v>3.2884168467940782</v>
      </c>
      <c r="G87">
        <f t="shared" si="7"/>
        <v>3.1707840828817365E-3</v>
      </c>
    </row>
    <row r="88" spans="1:7">
      <c r="A88">
        <v>1.3333333333299999</v>
      </c>
      <c r="B88">
        <v>3.4344482421899998</v>
      </c>
      <c r="D88">
        <f t="shared" si="4"/>
        <v>80.000000000219998</v>
      </c>
      <c r="E88">
        <f t="shared" si="5"/>
        <v>3.3380126953100002</v>
      </c>
      <c r="F88">
        <f t="shared" si="6"/>
        <v>3.2812923294709284</v>
      </c>
      <c r="G88">
        <f t="shared" si="7"/>
        <v>3.2171999009181439E-3</v>
      </c>
    </row>
    <row r="89" spans="1:7">
      <c r="A89">
        <v>1.35</v>
      </c>
      <c r="B89">
        <v>3.4268188476599999</v>
      </c>
      <c r="D89">
        <f t="shared" si="4"/>
        <v>80.999999999819991</v>
      </c>
      <c r="E89">
        <f t="shared" si="5"/>
        <v>3.3328247070299999</v>
      </c>
      <c r="F89">
        <f t="shared" si="6"/>
        <v>3.2743200333667066</v>
      </c>
      <c r="G89">
        <f t="shared" si="7"/>
        <v>3.4227968404484401E-3</v>
      </c>
    </row>
    <row r="90" spans="1:7">
      <c r="A90">
        <v>1.36666666667</v>
      </c>
      <c r="B90">
        <v>3.4194946289099999</v>
      </c>
      <c r="D90">
        <f t="shared" si="4"/>
        <v>82.000000000020009</v>
      </c>
      <c r="E90">
        <f t="shared" si="5"/>
        <v>3.3251953125</v>
      </c>
      <c r="F90">
        <f t="shared" si="6"/>
        <v>3.2674967061406899</v>
      </c>
      <c r="G90">
        <f t="shared" si="7"/>
        <v>3.3291291758066224E-3</v>
      </c>
    </row>
    <row r="91" spans="1:7">
      <c r="A91">
        <v>1.38333333333</v>
      </c>
      <c r="B91">
        <v>3.4124755859399998</v>
      </c>
      <c r="D91">
        <f t="shared" si="4"/>
        <v>83.000000000220012</v>
      </c>
      <c r="E91">
        <f t="shared" si="5"/>
        <v>3.3206176757799999</v>
      </c>
      <c r="F91">
        <f t="shared" si="6"/>
        <v>3.2608191649535221</v>
      </c>
      <c r="G91">
        <f t="shared" si="7"/>
        <v>3.5758618970643829E-3</v>
      </c>
    </row>
    <row r="92" spans="1:7">
      <c r="A92">
        <v>1.4</v>
      </c>
      <c r="B92">
        <v>3.4039306640600002</v>
      </c>
      <c r="D92">
        <f t="shared" si="4"/>
        <v>83.999999999820005</v>
      </c>
      <c r="E92">
        <f t="shared" si="5"/>
        <v>3.3135986328100002</v>
      </c>
      <c r="F92">
        <f t="shared" si="6"/>
        <v>3.2542842949695889</v>
      </c>
      <c r="G92">
        <f t="shared" si="7"/>
        <v>3.5181906734464466E-3</v>
      </c>
    </row>
    <row r="93" spans="1:7">
      <c r="A93">
        <v>1.4166666666700001</v>
      </c>
      <c r="B93">
        <v>3.3999633789099999</v>
      </c>
      <c r="D93">
        <f t="shared" si="4"/>
        <v>85.000000000020009</v>
      </c>
      <c r="E93">
        <f t="shared" si="5"/>
        <v>3.3090209960900001</v>
      </c>
      <c r="F93">
        <f t="shared" si="6"/>
        <v>3.2478890478926816</v>
      </c>
      <c r="G93">
        <f t="shared" si="7"/>
        <v>3.737115090399631E-3</v>
      </c>
    </row>
    <row r="94" spans="1:7">
      <c r="A94">
        <v>1.43333333333</v>
      </c>
      <c r="B94">
        <v>3.38989257813</v>
      </c>
      <c r="D94">
        <f t="shared" si="4"/>
        <v>86.000000000219998</v>
      </c>
      <c r="E94">
        <f t="shared" si="5"/>
        <v>3.3010864257799999</v>
      </c>
      <c r="F94">
        <f t="shared" si="6"/>
        <v>3.2416304405676026</v>
      </c>
      <c r="G94">
        <f t="shared" si="7"/>
        <v>3.5350141775768013E-3</v>
      </c>
    </row>
    <row r="95" spans="1:7">
      <c r="A95">
        <v>1.45</v>
      </c>
      <c r="B95">
        <v>3.3837890625</v>
      </c>
      <c r="D95">
        <f t="shared" si="4"/>
        <v>86.999999999819991</v>
      </c>
      <c r="E95">
        <f t="shared" si="5"/>
        <v>3.2958984375</v>
      </c>
      <c r="F95">
        <f t="shared" si="6"/>
        <v>3.2355055535764929</v>
      </c>
      <c r="G95">
        <f t="shared" si="7"/>
        <v>3.6473004285981973E-3</v>
      </c>
    </row>
    <row r="96" spans="1:7">
      <c r="A96">
        <v>1.4666666666699999</v>
      </c>
      <c r="B96">
        <v>3.37768554688</v>
      </c>
      <c r="D96">
        <f t="shared" si="4"/>
        <v>88.000000000019995</v>
      </c>
      <c r="E96">
        <f t="shared" si="5"/>
        <v>3.2916259765600002</v>
      </c>
      <c r="F96">
        <f t="shared" si="6"/>
        <v>3.2295115298663677</v>
      </c>
      <c r="G96">
        <f t="shared" si="7"/>
        <v>3.8582044880561173E-3</v>
      </c>
    </row>
    <row r="97" spans="1:7">
      <c r="A97">
        <v>1.4833333333300001</v>
      </c>
      <c r="B97">
        <v>3.3700561523400001</v>
      </c>
      <c r="D97">
        <f t="shared" si="4"/>
        <v>89.000000000219984</v>
      </c>
      <c r="E97">
        <f t="shared" si="5"/>
        <v>3.2861328125</v>
      </c>
      <c r="F97">
        <f t="shared" si="6"/>
        <v>3.223645573438453</v>
      </c>
      <c r="G97">
        <f t="shared" si="7"/>
        <v>3.9046550455349204E-3</v>
      </c>
    </row>
    <row r="98" spans="1:7">
      <c r="A98">
        <v>1.5</v>
      </c>
      <c r="B98">
        <v>3.3633422851599999</v>
      </c>
      <c r="D98">
        <f t="shared" si="4"/>
        <v>89.999999999820005</v>
      </c>
      <c r="E98">
        <f t="shared" si="5"/>
        <v>3.28125</v>
      </c>
      <c r="F98">
        <f t="shared" si="6"/>
        <v>3.2179049480325763</v>
      </c>
      <c r="G98">
        <f t="shared" si="7"/>
        <v>4.0125956087556066E-3</v>
      </c>
    </row>
    <row r="99" spans="1:7">
      <c r="A99">
        <v>1.5166666666699999</v>
      </c>
      <c r="B99">
        <v>3.3587646484399998</v>
      </c>
      <c r="D99">
        <f t="shared" si="4"/>
        <v>91.000000000020009</v>
      </c>
      <c r="E99">
        <f t="shared" si="5"/>
        <v>3.2733154296899998</v>
      </c>
      <c r="F99">
        <f t="shared" si="6"/>
        <v>3.2122869758408088</v>
      </c>
      <c r="G99">
        <f t="shared" si="7"/>
        <v>3.7244721792228331E-3</v>
      </c>
    </row>
    <row r="100" spans="1:7">
      <c r="A100">
        <v>1.5333333333300001</v>
      </c>
      <c r="B100">
        <v>3.3523559570299999</v>
      </c>
      <c r="D100">
        <f t="shared" si="4"/>
        <v>92.000000000219998</v>
      </c>
      <c r="E100">
        <f t="shared" si="5"/>
        <v>3.2699584960900001</v>
      </c>
      <c r="F100">
        <f t="shared" si="6"/>
        <v>3.2067890362790292</v>
      </c>
      <c r="G100">
        <f t="shared" si="7"/>
        <v>3.990380652809866E-3</v>
      </c>
    </row>
    <row r="101" spans="1:7">
      <c r="A101">
        <v>1.55</v>
      </c>
      <c r="B101">
        <v>3.3447265625</v>
      </c>
      <c r="D101">
        <f t="shared" si="4"/>
        <v>92.999999999820005</v>
      </c>
      <c r="E101">
        <f t="shared" si="5"/>
        <v>3.2647705078100002</v>
      </c>
      <c r="F101">
        <f t="shared" si="6"/>
        <v>3.2014085647538519</v>
      </c>
      <c r="G101">
        <f t="shared" si="7"/>
        <v>4.0147358278505782E-3</v>
      </c>
    </row>
    <row r="102" spans="1:7">
      <c r="A102">
        <v>1.56666666667</v>
      </c>
      <c r="B102">
        <v>3.3380126953100002</v>
      </c>
      <c r="D102">
        <f t="shared" si="4"/>
        <v>94.000000000019995</v>
      </c>
      <c r="E102">
        <f t="shared" si="5"/>
        <v>3.2583618164099999</v>
      </c>
      <c r="F102">
        <f t="shared" si="6"/>
        <v>3.196143051456974</v>
      </c>
      <c r="G102">
        <f t="shared" si="7"/>
        <v>3.8711747122798863E-3</v>
      </c>
    </row>
    <row r="103" spans="1:7">
      <c r="A103">
        <v>1.5833333333299999</v>
      </c>
      <c r="B103">
        <v>3.3328247070299999</v>
      </c>
      <c r="D103">
        <f t="shared" si="4"/>
        <v>95.000000000219998</v>
      </c>
      <c r="E103">
        <f t="shared" si="5"/>
        <v>3.2553100585900001</v>
      </c>
      <c r="F103">
        <f t="shared" si="6"/>
        <v>3.1909900402138054</v>
      </c>
      <c r="G103">
        <f t="shared" si="7"/>
        <v>4.1370647639140268E-3</v>
      </c>
    </row>
    <row r="104" spans="1:7">
      <c r="A104">
        <v>1.6</v>
      </c>
      <c r="B104">
        <v>3.3251953125</v>
      </c>
      <c r="D104">
        <f t="shared" si="4"/>
        <v>95.999999999819991</v>
      </c>
      <c r="E104">
        <f t="shared" si="5"/>
        <v>3.2492065429700001</v>
      </c>
      <c r="F104">
        <f t="shared" si="6"/>
        <v>3.1859471273277622</v>
      </c>
      <c r="G104">
        <f t="shared" si="7"/>
        <v>4.0017536673974154E-3</v>
      </c>
    </row>
    <row r="105" spans="1:7">
      <c r="A105">
        <v>1.61666666667</v>
      </c>
      <c r="B105">
        <v>3.3206176757799999</v>
      </c>
      <c r="D105">
        <f t="shared" si="4"/>
        <v>97.000000000020009</v>
      </c>
      <c r="E105">
        <f t="shared" si="5"/>
        <v>3.24462890625</v>
      </c>
      <c r="F105">
        <f t="shared" si="6"/>
        <v>3.181011960450248</v>
      </c>
      <c r="G105">
        <f t="shared" si="7"/>
        <v>4.0471157928885799E-3</v>
      </c>
    </row>
    <row r="106" spans="1:7">
      <c r="A106">
        <v>1.63333333333</v>
      </c>
      <c r="B106">
        <v>3.3135986328100002</v>
      </c>
      <c r="D106">
        <f t="shared" si="4"/>
        <v>98.000000000220012</v>
      </c>
      <c r="E106">
        <f t="shared" si="5"/>
        <v>3.2388305664099999</v>
      </c>
      <c r="F106">
        <f t="shared" si="6"/>
        <v>3.176182237501525</v>
      </c>
      <c r="G106">
        <f t="shared" si="7"/>
        <v>3.9248131150244562E-3</v>
      </c>
    </row>
    <row r="107" spans="1:7">
      <c r="A107">
        <v>1.65</v>
      </c>
      <c r="B107">
        <v>3.3090209960900001</v>
      </c>
      <c r="D107">
        <f t="shared" si="4"/>
        <v>98.999999999820005</v>
      </c>
      <c r="E107">
        <f t="shared" si="5"/>
        <v>3.2351684570299999</v>
      </c>
      <c r="F107">
        <f t="shared" si="6"/>
        <v>3.1714557055875057</v>
      </c>
      <c r="G107">
        <f t="shared" si="7"/>
        <v>4.0593146963730491E-3</v>
      </c>
    </row>
    <row r="108" spans="1:7">
      <c r="A108">
        <v>1.6666666666700001</v>
      </c>
      <c r="B108">
        <v>3.3010864257799999</v>
      </c>
      <c r="D108">
        <f t="shared" si="4"/>
        <v>100.00000000002001</v>
      </c>
      <c r="E108">
        <f t="shared" si="5"/>
        <v>3.22998046875</v>
      </c>
      <c r="F108">
        <f t="shared" si="6"/>
        <v>3.1668301599406359</v>
      </c>
      <c r="G108">
        <f t="shared" si="7"/>
        <v>3.9879615027180512E-3</v>
      </c>
    </row>
    <row r="109" spans="1:7">
      <c r="A109">
        <v>1.68333333333</v>
      </c>
      <c r="B109">
        <v>3.2958984375</v>
      </c>
      <c r="D109">
        <f t="shared" si="4"/>
        <v>101.00000000022</v>
      </c>
      <c r="E109">
        <f t="shared" si="5"/>
        <v>3.2254028320299999</v>
      </c>
      <c r="F109">
        <f t="shared" si="6"/>
        <v>3.1623034429084642</v>
      </c>
      <c r="G109">
        <f t="shared" si="7"/>
        <v>3.9815329075109747E-3</v>
      </c>
    </row>
    <row r="110" spans="1:7">
      <c r="A110">
        <v>1.7</v>
      </c>
      <c r="B110">
        <v>3.2916259765600002</v>
      </c>
      <c r="D110">
        <f t="shared" si="4"/>
        <v>101.99999999981999</v>
      </c>
      <c r="E110">
        <f t="shared" si="5"/>
        <v>3.2196044921899998</v>
      </c>
      <c r="F110">
        <f t="shared" si="6"/>
        <v>3.157873442938393</v>
      </c>
      <c r="G110">
        <f t="shared" si="7"/>
        <v>3.8107224417043011E-3</v>
      </c>
    </row>
    <row r="111" spans="1:7">
      <c r="A111">
        <v>1.7166666666699999</v>
      </c>
      <c r="B111">
        <v>3.2861328125</v>
      </c>
      <c r="D111">
        <f t="shared" si="4"/>
        <v>103.00000000001999</v>
      </c>
      <c r="E111">
        <f t="shared" si="5"/>
        <v>3.2168579101599999</v>
      </c>
      <c r="F111">
        <f t="shared" si="6"/>
        <v>3.1535380935850084</v>
      </c>
      <c r="G111">
        <f t="shared" si="7"/>
        <v>4.0093991710905717E-3</v>
      </c>
    </row>
    <row r="112" spans="1:7">
      <c r="A112">
        <v>1.7333333333300001</v>
      </c>
      <c r="B112">
        <v>3.28125</v>
      </c>
      <c r="D112">
        <f t="shared" si="4"/>
        <v>104.00000000021998</v>
      </c>
      <c r="E112">
        <f t="shared" si="5"/>
        <v>3.2122802734399998</v>
      </c>
      <c r="F112">
        <f t="shared" si="6"/>
        <v>3.1492953725621033</v>
      </c>
      <c r="G112">
        <f t="shared" si="7"/>
        <v>3.9670977385984386E-3</v>
      </c>
    </row>
    <row r="113" spans="1:7">
      <c r="A113">
        <v>1.75</v>
      </c>
      <c r="B113">
        <v>3.2733154296899998</v>
      </c>
      <c r="D113">
        <f t="shared" si="4"/>
        <v>104.99999999982001</v>
      </c>
      <c r="E113">
        <f t="shared" si="5"/>
        <v>3.2083129882799999</v>
      </c>
      <c r="F113">
        <f t="shared" si="6"/>
        <v>3.1451433007911245</v>
      </c>
      <c r="G113">
        <f t="shared" si="7"/>
        <v>3.9904094174421827E-3</v>
      </c>
    </row>
    <row r="114" spans="1:7">
      <c r="A114">
        <v>1.7666666666699999</v>
      </c>
      <c r="B114">
        <v>3.2699584960900001</v>
      </c>
      <c r="D114">
        <f t="shared" si="4"/>
        <v>106.00000000002001</v>
      </c>
      <c r="E114">
        <f t="shared" si="5"/>
        <v>3.203125</v>
      </c>
      <c r="F114">
        <f t="shared" si="6"/>
        <v>3.1410799414707791</v>
      </c>
      <c r="G114">
        <f t="shared" si="7"/>
        <v>3.8495892878944509E-3</v>
      </c>
    </row>
    <row r="115" spans="1:7">
      <c r="A115">
        <v>1.7833333333300001</v>
      </c>
      <c r="B115">
        <v>3.2647705078100002</v>
      </c>
      <c r="D115">
        <f t="shared" si="4"/>
        <v>107.00000000022</v>
      </c>
      <c r="E115">
        <f t="shared" si="5"/>
        <v>3.1982421875</v>
      </c>
      <c r="F115">
        <f t="shared" si="6"/>
        <v>3.1371033991885318</v>
      </c>
      <c r="G115">
        <f t="shared" si="7"/>
        <v>3.7379514361945256E-3</v>
      </c>
    </row>
    <row r="116" spans="1:7">
      <c r="A116">
        <v>1.8</v>
      </c>
      <c r="B116">
        <v>3.2583618164099999</v>
      </c>
      <c r="D116">
        <f t="shared" si="4"/>
        <v>107.99999999982001</v>
      </c>
      <c r="E116">
        <f t="shared" si="5"/>
        <v>3.1942749023400001</v>
      </c>
      <c r="F116">
        <f t="shared" si="6"/>
        <v>3.1332118190287508</v>
      </c>
      <c r="G116">
        <f t="shared" si="7"/>
        <v>3.7287001434765754E-3</v>
      </c>
    </row>
    <row r="117" spans="1:7">
      <c r="A117">
        <v>1.81666666667</v>
      </c>
      <c r="B117">
        <v>3.2553100585900001</v>
      </c>
      <c r="D117">
        <f t="shared" si="4"/>
        <v>109.00000000001999</v>
      </c>
      <c r="E117">
        <f t="shared" si="5"/>
        <v>3.19213867188</v>
      </c>
      <c r="F117">
        <f t="shared" si="6"/>
        <v>3.1294033857006851</v>
      </c>
      <c r="G117">
        <f t="shared" si="7"/>
        <v>3.9357161320005387E-3</v>
      </c>
    </row>
    <row r="118" spans="1:7">
      <c r="A118">
        <v>1.8333333333299999</v>
      </c>
      <c r="B118">
        <v>3.2492065429700001</v>
      </c>
      <c r="D118">
        <f t="shared" si="4"/>
        <v>110.00000000022001</v>
      </c>
      <c r="E118">
        <f t="shared" si="5"/>
        <v>3.1863403320299999</v>
      </c>
      <c r="F118">
        <f t="shared" si="6"/>
        <v>3.1256763227057029</v>
      </c>
      <c r="G118">
        <f t="shared" si="7"/>
        <v>3.6801220272983863E-3</v>
      </c>
    </row>
    <row r="119" spans="1:7">
      <c r="A119">
        <v>1.85</v>
      </c>
      <c r="B119">
        <v>3.24462890625</v>
      </c>
      <c r="D119">
        <f t="shared" si="4"/>
        <v>110.99999999982002</v>
      </c>
      <c r="E119">
        <f t="shared" si="5"/>
        <v>3.18237304688</v>
      </c>
      <c r="F119">
        <f t="shared" si="6"/>
        <v>3.1220288915013934</v>
      </c>
      <c r="G119">
        <f t="shared" si="7"/>
        <v>3.6414170883574161E-3</v>
      </c>
    </row>
    <row r="120" spans="1:7">
      <c r="A120">
        <v>1.86666666667</v>
      </c>
      <c r="B120">
        <v>3.2388305664099999</v>
      </c>
      <c r="D120">
        <f t="shared" si="4"/>
        <v>112.00000000002001</v>
      </c>
      <c r="E120">
        <f t="shared" si="5"/>
        <v>3.1793212890600002</v>
      </c>
      <c r="F120">
        <f t="shared" si="6"/>
        <v>3.1184593906842495</v>
      </c>
      <c r="G120">
        <f t="shared" si="7"/>
        <v>3.7041706739002096E-3</v>
      </c>
    </row>
    <row r="121" spans="1:7">
      <c r="A121">
        <v>1.88333333333</v>
      </c>
      <c r="B121">
        <v>3.2351684570299999</v>
      </c>
      <c r="D121">
        <f t="shared" si="4"/>
        <v>113.00000000022001</v>
      </c>
      <c r="E121">
        <f t="shared" si="5"/>
        <v>3.1765747070299999</v>
      </c>
      <c r="F121">
        <f t="shared" si="6"/>
        <v>3.1149661552091539</v>
      </c>
      <c r="G121">
        <f t="shared" si="7"/>
        <v>3.7956136574618686E-3</v>
      </c>
    </row>
    <row r="122" spans="1:7">
      <c r="A122">
        <v>1.9</v>
      </c>
      <c r="B122">
        <v>3.22998046875</v>
      </c>
      <c r="D122">
        <f t="shared" si="4"/>
        <v>113.99999999982001</v>
      </c>
      <c r="E122">
        <f t="shared" si="5"/>
        <v>3.1719970703100002</v>
      </c>
      <c r="F122">
        <f t="shared" si="6"/>
        <v>3.1115475556059224</v>
      </c>
      <c r="G122">
        <f t="shared" si="7"/>
        <v>3.6541438279585154E-3</v>
      </c>
    </row>
    <row r="123" spans="1:7">
      <c r="A123">
        <v>1.9166666666700001</v>
      </c>
      <c r="B123">
        <v>3.2254028320299999</v>
      </c>
      <c r="D123">
        <f t="shared" si="4"/>
        <v>115.00000000002001</v>
      </c>
      <c r="E123">
        <f t="shared" si="5"/>
        <v>3.1668090820299999</v>
      </c>
      <c r="F123">
        <f t="shared" si="6"/>
        <v>3.1082019972132637</v>
      </c>
      <c r="G123">
        <f t="shared" si="7"/>
        <v>3.4347903907161054E-3</v>
      </c>
    </row>
    <row r="124" spans="1:7">
      <c r="A124">
        <v>1.93333333333</v>
      </c>
      <c r="B124">
        <v>3.2196044921899998</v>
      </c>
      <c r="D124">
        <f t="shared" si="4"/>
        <v>116.00000000022</v>
      </c>
      <c r="E124">
        <f t="shared" si="5"/>
        <v>3.1631469726599999</v>
      </c>
      <c r="F124">
        <f t="shared" si="6"/>
        <v>3.104927919447233</v>
      </c>
      <c r="G124">
        <f t="shared" si="7"/>
        <v>3.3894581569909816E-3</v>
      </c>
    </row>
    <row r="125" spans="1:7">
      <c r="A125">
        <v>1.95</v>
      </c>
      <c r="B125">
        <v>3.2168579101599999</v>
      </c>
      <c r="D125">
        <f t="shared" si="4"/>
        <v>116.99999999981999</v>
      </c>
      <c r="E125">
        <f t="shared" si="5"/>
        <v>3.1591796875</v>
      </c>
      <c r="F125">
        <f t="shared" si="6"/>
        <v>3.1017237950669276</v>
      </c>
      <c r="G125">
        <f t="shared" si="7"/>
        <v>3.3011795752807822E-3</v>
      </c>
    </row>
    <row r="126" spans="1:7">
      <c r="A126">
        <v>1.9666666666699999</v>
      </c>
      <c r="B126">
        <v>3.2122802734399998</v>
      </c>
      <c r="D126">
        <f t="shared" si="4"/>
        <v>118.00000000002002</v>
      </c>
      <c r="E126">
        <f t="shared" si="5"/>
        <v>3.1558227539099999</v>
      </c>
      <c r="F126">
        <f t="shared" si="6"/>
        <v>3.0985881294565063</v>
      </c>
      <c r="G126">
        <f t="shared" si="7"/>
        <v>3.2758022363324462E-3</v>
      </c>
    </row>
    <row r="127" spans="1:7">
      <c r="A127">
        <v>1.9833333333300001</v>
      </c>
      <c r="B127">
        <v>3.2083129882799999</v>
      </c>
      <c r="D127">
        <f t="shared" si="4"/>
        <v>119.00000000022001</v>
      </c>
      <c r="E127">
        <f t="shared" si="5"/>
        <v>3.1521606445299999</v>
      </c>
      <c r="F127">
        <f t="shared" si="6"/>
        <v>3.0955194599395388</v>
      </c>
      <c r="G127">
        <f t="shared" si="7"/>
        <v>3.2082237918106857E-3</v>
      </c>
    </row>
    <row r="128" spans="1:7">
      <c r="A128">
        <v>2</v>
      </c>
      <c r="B128">
        <v>3.203125</v>
      </c>
      <c r="D128">
        <f t="shared" si="4"/>
        <v>119.99999999982001</v>
      </c>
      <c r="E128">
        <f t="shared" si="5"/>
        <v>3.1488037109399998</v>
      </c>
      <c r="F128">
        <f t="shared" si="6"/>
        <v>3.0925163550907691</v>
      </c>
      <c r="G128">
        <f t="shared" si="7"/>
        <v>3.1682664284979284E-3</v>
      </c>
    </row>
    <row r="129" spans="1:7">
      <c r="A129">
        <v>2.0166666666699999</v>
      </c>
      <c r="B129">
        <v>3.1982421875</v>
      </c>
      <c r="D129">
        <f t="shared" si="4"/>
        <v>121.00000000002001</v>
      </c>
      <c r="E129">
        <f t="shared" si="5"/>
        <v>3.14575195313</v>
      </c>
      <c r="F129">
        <f t="shared" si="6"/>
        <v>3.0895774140631804</v>
      </c>
      <c r="G129">
        <f t="shared" si="7"/>
        <v>3.1555788393696385E-3</v>
      </c>
    </row>
    <row r="130" spans="1:7">
      <c r="A130">
        <v>2.0333333333299999</v>
      </c>
      <c r="B130">
        <v>3.1942749023400001</v>
      </c>
      <c r="D130">
        <f t="shared" si="4"/>
        <v>122.00000000022</v>
      </c>
      <c r="E130">
        <f t="shared" si="5"/>
        <v>3.14208984375</v>
      </c>
      <c r="F130">
        <f t="shared" si="6"/>
        <v>3.0867012659453601</v>
      </c>
      <c r="G130">
        <f t="shared" si="7"/>
        <v>3.0678945512206484E-3</v>
      </c>
    </row>
    <row r="131" spans="1:7">
      <c r="A131">
        <v>2.0499999999999998</v>
      </c>
      <c r="B131">
        <v>3.19213867188</v>
      </c>
      <c r="D131">
        <f t="shared" si="4"/>
        <v>122.99999999982001</v>
      </c>
      <c r="E131">
        <f t="shared" si="5"/>
        <v>3.1405639648400001</v>
      </c>
      <c r="F131">
        <f t="shared" si="6"/>
        <v>3.0838865691164421</v>
      </c>
      <c r="G131">
        <f t="shared" si="7"/>
        <v>3.2123271860047919E-3</v>
      </c>
    </row>
    <row r="132" spans="1:7">
      <c r="A132">
        <v>2.0666666666700002</v>
      </c>
      <c r="B132">
        <v>3.1863403320299999</v>
      </c>
      <c r="D132">
        <f t="shared" si="4"/>
        <v>124.00000000001999</v>
      </c>
      <c r="E132">
        <f t="shared" si="5"/>
        <v>3.13598632813</v>
      </c>
      <c r="F132">
        <f t="shared" si="6"/>
        <v>3.0811320106153892</v>
      </c>
      <c r="G132">
        <f t="shared" si="7"/>
        <v>3.0089961499937356E-3</v>
      </c>
    </row>
    <row r="133" spans="1:7">
      <c r="A133">
        <v>2.0833333333300001</v>
      </c>
      <c r="B133">
        <v>3.18237304688</v>
      </c>
      <c r="D133">
        <f t="shared" si="4"/>
        <v>125.00000000022001</v>
      </c>
      <c r="E133">
        <f t="shared" si="5"/>
        <v>3.13232421875</v>
      </c>
      <c r="F133">
        <f t="shared" si="6"/>
        <v>3.078436305538677</v>
      </c>
      <c r="G133">
        <f t="shared" si="7"/>
        <v>2.9039071902710826E-3</v>
      </c>
    </row>
    <row r="134" spans="1:7">
      <c r="A134">
        <v>2.1</v>
      </c>
      <c r="B134">
        <v>3.1793212890600002</v>
      </c>
      <c r="D134">
        <f t="shared" si="4"/>
        <v>125.99999999982002</v>
      </c>
      <c r="E134">
        <f t="shared" si="5"/>
        <v>3.1301879882799999</v>
      </c>
      <c r="F134">
        <f t="shared" si="6"/>
        <v>3.075798196435704</v>
      </c>
      <c r="G134">
        <f t="shared" si="7"/>
        <v>2.9582494568658403E-3</v>
      </c>
    </row>
    <row r="135" spans="1:7">
      <c r="A135">
        <v>2.11666666667</v>
      </c>
      <c r="B135">
        <v>3.1765747070299999</v>
      </c>
      <c r="D135">
        <f t="shared" si="4"/>
        <v>127.00000000002001</v>
      </c>
      <c r="E135">
        <f t="shared" si="5"/>
        <v>3.1256103515600002</v>
      </c>
      <c r="F135">
        <f t="shared" si="6"/>
        <v>3.0732164527176455</v>
      </c>
      <c r="G135">
        <f t="shared" si="7"/>
        <v>2.7451206359028952E-3</v>
      </c>
    </row>
    <row r="136" spans="1:7">
      <c r="A136">
        <v>2.13333333333</v>
      </c>
      <c r="B136">
        <v>3.1719970703100002</v>
      </c>
      <c r="D136">
        <f t="shared" si="4"/>
        <v>128.00000000022001</v>
      </c>
      <c r="E136">
        <f t="shared" si="5"/>
        <v>3.1243896484399998</v>
      </c>
      <c r="F136">
        <f t="shared" si="6"/>
        <v>3.0706898700929237</v>
      </c>
      <c r="G136">
        <f t="shared" si="7"/>
        <v>2.8836661945250996E-3</v>
      </c>
    </row>
    <row r="137" spans="1:7">
      <c r="A137">
        <v>2.15</v>
      </c>
      <c r="B137">
        <v>3.1668090820299999</v>
      </c>
      <c r="D137">
        <f t="shared" ref="D137:D200" si="8">(A151-$A$22)*60</f>
        <v>128.99999999982001</v>
      </c>
      <c r="E137">
        <f t="shared" ref="E137:E200" si="9">B151</f>
        <v>3.1198120117200001</v>
      </c>
      <c r="F137">
        <f t="shared" ref="F137:F200" si="10">$J$10*EXP(-$J$11*D137)+$J$12</f>
        <v>3.0682172700005492</v>
      </c>
      <c r="G137">
        <f t="shared" ref="G137:G200" si="11">(E137-F137)^2</f>
        <v>2.662017373096846E-3</v>
      </c>
    </row>
    <row r="138" spans="1:7">
      <c r="A138">
        <v>2.1666666666699999</v>
      </c>
      <c r="B138">
        <v>3.1631469726599999</v>
      </c>
      <c r="D138">
        <f t="shared" si="8"/>
        <v>130.00000000002001</v>
      </c>
      <c r="E138">
        <f t="shared" si="9"/>
        <v>3.1167602539099999</v>
      </c>
      <c r="F138">
        <f t="shared" si="10"/>
        <v>3.065797499056063</v>
      </c>
      <c r="G138">
        <f t="shared" si="11"/>
        <v>2.5972023823024656E-3</v>
      </c>
    </row>
    <row r="139" spans="1:7">
      <c r="A139">
        <v>2.1833333333299998</v>
      </c>
      <c r="B139">
        <v>3.1591796875</v>
      </c>
      <c r="D139">
        <f t="shared" si="8"/>
        <v>131.00000000021998</v>
      </c>
      <c r="E139">
        <f t="shared" si="9"/>
        <v>3.1146240234399998</v>
      </c>
      <c r="F139">
        <f t="shared" si="10"/>
        <v>3.0634294285224226</v>
      </c>
      <c r="G139">
        <f t="shared" si="11"/>
        <v>2.6208865487748175E-3</v>
      </c>
    </row>
    <row r="140" spans="1:7">
      <c r="A140">
        <v>2.2000000000000002</v>
      </c>
      <c r="B140">
        <v>3.1558227539099999</v>
      </c>
      <c r="D140">
        <f t="shared" si="8"/>
        <v>131.99999999982001</v>
      </c>
      <c r="E140">
        <f t="shared" si="9"/>
        <v>3.1100463867200001</v>
      </c>
      <c r="F140">
        <f t="shared" si="10"/>
        <v>3.0611119537788953</v>
      </c>
      <c r="G140">
        <f t="shared" si="11"/>
        <v>2.3945787272674803E-3</v>
      </c>
    </row>
    <row r="141" spans="1:7">
      <c r="A141">
        <v>2.2166666666700001</v>
      </c>
      <c r="B141">
        <v>3.1521606445299999</v>
      </c>
      <c r="D141">
        <f t="shared" si="8"/>
        <v>133.00000000002001</v>
      </c>
      <c r="E141">
        <f t="shared" si="9"/>
        <v>3.1063842773400001</v>
      </c>
      <c r="F141">
        <f t="shared" si="10"/>
        <v>3.0588439938017591</v>
      </c>
      <c r="G141">
        <f t="shared" si="11"/>
        <v>2.2600785588963506E-3</v>
      </c>
    </row>
    <row r="142" spans="1:7">
      <c r="A142">
        <v>2.2333333333300001</v>
      </c>
      <c r="B142">
        <v>3.1488037109399998</v>
      </c>
      <c r="D142">
        <f t="shared" si="8"/>
        <v>134.00000000022001</v>
      </c>
      <c r="E142">
        <f t="shared" si="9"/>
        <v>3.10424804688</v>
      </c>
      <c r="F142">
        <f t="shared" si="10"/>
        <v>3.0566244906683862</v>
      </c>
      <c r="G142">
        <f t="shared" si="11"/>
        <v>2.2680031062407438E-3</v>
      </c>
    </row>
    <row r="143" spans="1:7">
      <c r="A143">
        <v>2.25</v>
      </c>
      <c r="B143">
        <v>3.14575195313</v>
      </c>
      <c r="D143">
        <f t="shared" si="8"/>
        <v>134.99999999982001</v>
      </c>
      <c r="E143">
        <f t="shared" si="9"/>
        <v>3.10180664063</v>
      </c>
      <c r="F143">
        <f t="shared" si="10"/>
        <v>3.0544524090594551</v>
      </c>
      <c r="G143">
        <f t="shared" si="11"/>
        <v>2.2424232476367873E-3</v>
      </c>
    </row>
    <row r="144" spans="1:7">
      <c r="A144">
        <v>2.2666666666699999</v>
      </c>
      <c r="B144">
        <v>3.14208984375</v>
      </c>
      <c r="D144">
        <f t="shared" si="8"/>
        <v>136.00000000002001</v>
      </c>
      <c r="E144">
        <f t="shared" si="9"/>
        <v>3.0990600585900001</v>
      </c>
      <c r="F144">
        <f t="shared" si="10"/>
        <v>3.0523267357722323</v>
      </c>
      <c r="G144">
        <f t="shared" si="11"/>
        <v>2.184003461589693E-3</v>
      </c>
    </row>
    <row r="145" spans="1:7">
      <c r="A145">
        <v>2.2833333333299999</v>
      </c>
      <c r="B145">
        <v>3.1405639648400001</v>
      </c>
      <c r="D145">
        <f t="shared" si="8"/>
        <v>137.00000000022001</v>
      </c>
      <c r="E145">
        <f t="shared" si="9"/>
        <v>3.0960083007799999</v>
      </c>
      <c r="F145">
        <f t="shared" si="10"/>
        <v>3.050246479255768</v>
      </c>
      <c r="G145">
        <f t="shared" si="11"/>
        <v>2.0941443092156553E-3</v>
      </c>
    </row>
    <row r="146" spans="1:7">
      <c r="A146">
        <v>2.2999999999999998</v>
      </c>
      <c r="B146">
        <v>3.13598632813</v>
      </c>
      <c r="D146">
        <f t="shared" si="8"/>
        <v>137.99999999982001</v>
      </c>
      <c r="E146">
        <f t="shared" si="9"/>
        <v>3.0938720703100002</v>
      </c>
      <c r="F146">
        <f t="shared" si="10"/>
        <v>3.0482106691443382</v>
      </c>
      <c r="G146">
        <f t="shared" si="11"/>
        <v>2.0849635564115167E-3</v>
      </c>
    </row>
    <row r="147" spans="1:7">
      <c r="A147">
        <v>2.3166666666700002</v>
      </c>
      <c r="B147">
        <v>3.13232421875</v>
      </c>
      <c r="D147">
        <f t="shared" si="8"/>
        <v>139.00000000002001</v>
      </c>
      <c r="E147">
        <f t="shared" si="9"/>
        <v>3.0892944335900001</v>
      </c>
      <c r="F147">
        <f t="shared" si="10"/>
        <v>3.0462183558012619</v>
      </c>
      <c r="G147">
        <f t="shared" si="11"/>
        <v>1.8555484776614272E-3</v>
      </c>
    </row>
    <row r="148" spans="1:7">
      <c r="A148">
        <v>2.3333333333300001</v>
      </c>
      <c r="B148">
        <v>3.1301879882799999</v>
      </c>
      <c r="D148">
        <f t="shared" si="8"/>
        <v>140.00000000022001</v>
      </c>
      <c r="E148">
        <f t="shared" si="9"/>
        <v>3.0880737304700001</v>
      </c>
      <c r="F148">
        <f t="shared" si="10"/>
        <v>3.0442686098832574</v>
      </c>
      <c r="G148">
        <f t="shared" si="11"/>
        <v>1.9188885896190679E-3</v>
      </c>
    </row>
    <row r="149" spans="1:7">
      <c r="A149">
        <v>2.35</v>
      </c>
      <c r="B149">
        <v>3.1256103515600002</v>
      </c>
      <c r="D149">
        <f t="shared" si="8"/>
        <v>140.99999999982001</v>
      </c>
      <c r="E149">
        <f t="shared" si="9"/>
        <v>3.0841064453100002</v>
      </c>
      <c r="F149">
        <f t="shared" si="10"/>
        <v>3.0423605219031566</v>
      </c>
      <c r="G149">
        <f t="shared" si="11"/>
        <v>1.7427221210900505E-3</v>
      </c>
    </row>
    <row r="150" spans="1:7">
      <c r="A150">
        <v>2.36666666667</v>
      </c>
      <c r="B150">
        <v>3.1243896484399998</v>
      </c>
      <c r="D150">
        <f t="shared" si="8"/>
        <v>142.00000000002001</v>
      </c>
      <c r="E150">
        <f t="shared" si="9"/>
        <v>3.08349609375</v>
      </c>
      <c r="F150">
        <f t="shared" si="10"/>
        <v>3.0404932018023398</v>
      </c>
      <c r="G150">
        <f t="shared" si="11"/>
        <v>1.8492487158621351E-3</v>
      </c>
    </row>
    <row r="151" spans="1:7">
      <c r="A151">
        <v>2.38333333333</v>
      </c>
      <c r="B151">
        <v>3.1198120117200001</v>
      </c>
      <c r="D151">
        <f t="shared" si="8"/>
        <v>143.00000000022001</v>
      </c>
      <c r="E151">
        <f t="shared" si="9"/>
        <v>3.07983398438</v>
      </c>
      <c r="F151">
        <f t="shared" si="10"/>
        <v>3.0386657785424256</v>
      </c>
      <c r="G151">
        <f t="shared" si="11"/>
        <v>1.6948211718848959E-3</v>
      </c>
    </row>
    <row r="152" spans="1:7">
      <c r="A152">
        <v>2.4</v>
      </c>
      <c r="B152">
        <v>3.1167602539099999</v>
      </c>
      <c r="D152">
        <f t="shared" si="8"/>
        <v>143.99999999982001</v>
      </c>
      <c r="E152">
        <f t="shared" si="9"/>
        <v>3.0783081054700001</v>
      </c>
      <c r="F152">
        <f t="shared" si="10"/>
        <v>3.0368773996954173</v>
      </c>
      <c r="G152">
        <f t="shared" si="11"/>
        <v>1.7165033809800531E-3</v>
      </c>
    </row>
    <row r="153" spans="1:7">
      <c r="A153">
        <v>2.4166666666699999</v>
      </c>
      <c r="B153">
        <v>3.1146240234399998</v>
      </c>
      <c r="D153">
        <f t="shared" si="8"/>
        <v>145.00000000002001</v>
      </c>
      <c r="E153">
        <f t="shared" si="9"/>
        <v>3.0740356445299999</v>
      </c>
      <c r="F153">
        <f t="shared" si="10"/>
        <v>3.0351272310429653</v>
      </c>
      <c r="G153">
        <f t="shared" si="11"/>
        <v>1.5138646400780524E-3</v>
      </c>
    </row>
    <row r="154" spans="1:7">
      <c r="A154">
        <v>2.4333333333299998</v>
      </c>
      <c r="B154">
        <v>3.1100463867200001</v>
      </c>
      <c r="D154">
        <f t="shared" si="8"/>
        <v>146.00000000021998</v>
      </c>
      <c r="E154">
        <f t="shared" si="9"/>
        <v>3.07373046875</v>
      </c>
      <c r="F154">
        <f t="shared" si="10"/>
        <v>3.0334144561936691</v>
      </c>
      <c r="G154">
        <f t="shared" si="11"/>
        <v>1.6253808684422294E-3</v>
      </c>
    </row>
    <row r="155" spans="1:7">
      <c r="A155">
        <v>2.4500000000000002</v>
      </c>
      <c r="B155">
        <v>3.1063842773400001</v>
      </c>
      <c r="D155">
        <f t="shared" si="8"/>
        <v>146.99999999982001</v>
      </c>
      <c r="E155">
        <f t="shared" si="9"/>
        <v>3.0685424804700001</v>
      </c>
      <c r="F155">
        <f t="shared" si="10"/>
        <v>3.0317382761989413</v>
      </c>
      <c r="G155">
        <f t="shared" si="11"/>
        <v>1.3545494520258224E-3</v>
      </c>
    </row>
    <row r="156" spans="1:7">
      <c r="A156">
        <v>2.4666666666700001</v>
      </c>
      <c r="B156">
        <v>3.10424804688</v>
      </c>
      <c r="D156">
        <f t="shared" si="8"/>
        <v>148.00000000002001</v>
      </c>
      <c r="E156">
        <f t="shared" si="9"/>
        <v>3.0673217773400001</v>
      </c>
      <c r="F156">
        <f t="shared" si="10"/>
        <v>3.0300979091774081</v>
      </c>
      <c r="G156">
        <f t="shared" si="11"/>
        <v>1.3856163609860337E-3</v>
      </c>
    </row>
    <row r="157" spans="1:7">
      <c r="A157">
        <v>2.4833333333300001</v>
      </c>
      <c r="B157">
        <v>3.10180664063</v>
      </c>
      <c r="D157">
        <f t="shared" si="8"/>
        <v>149.00000000022001</v>
      </c>
      <c r="E157">
        <f t="shared" si="9"/>
        <v>3.0648803710900001</v>
      </c>
      <c r="F157">
        <f t="shared" si="10"/>
        <v>3.0284925899562229</v>
      </c>
      <c r="G157">
        <f t="shared" si="11"/>
        <v>1.3240706158396693E-3</v>
      </c>
    </row>
    <row r="158" spans="1:7">
      <c r="A158">
        <v>2.5</v>
      </c>
      <c r="B158">
        <v>3.0990600585900001</v>
      </c>
      <c r="D158">
        <f t="shared" si="8"/>
        <v>149.99999999982001</v>
      </c>
      <c r="E158">
        <f t="shared" si="9"/>
        <v>3.0621337890600002</v>
      </c>
      <c r="F158">
        <f t="shared" si="10"/>
        <v>3.0269215697110292</v>
      </c>
      <c r="G158">
        <f t="shared" si="11"/>
        <v>1.2399003914800482E-3</v>
      </c>
    </row>
    <row r="159" spans="1:7">
      <c r="A159">
        <v>2.5166666666699999</v>
      </c>
      <c r="B159">
        <v>3.0960083007799999</v>
      </c>
      <c r="D159">
        <f t="shared" si="8"/>
        <v>151.00000000002001</v>
      </c>
      <c r="E159">
        <f t="shared" si="9"/>
        <v>3.0584716796899998</v>
      </c>
      <c r="F159">
        <f t="shared" si="10"/>
        <v>3.0253841156139258</v>
      </c>
      <c r="G159">
        <f t="shared" si="11"/>
        <v>1.0947868964882987E-3</v>
      </c>
    </row>
    <row r="160" spans="1:7">
      <c r="A160">
        <v>2.5333333333299999</v>
      </c>
      <c r="B160">
        <v>3.0938720703100002</v>
      </c>
      <c r="D160">
        <f t="shared" si="8"/>
        <v>152.00000000022001</v>
      </c>
      <c r="E160">
        <f t="shared" si="9"/>
        <v>3.0584716796899998</v>
      </c>
      <c r="F160">
        <f t="shared" si="10"/>
        <v>3.023879510497284</v>
      </c>
      <c r="G160">
        <f t="shared" si="11"/>
        <v>1.1966181694574756E-3</v>
      </c>
    </row>
    <row r="161" spans="1:7">
      <c r="A161">
        <v>2.5499999999999998</v>
      </c>
      <c r="B161">
        <v>3.0892944335900001</v>
      </c>
      <c r="D161">
        <f t="shared" si="8"/>
        <v>152.99999999982001</v>
      </c>
      <c r="E161">
        <f t="shared" si="9"/>
        <v>3.0557250976599999</v>
      </c>
      <c r="F161">
        <f t="shared" si="10"/>
        <v>3.0224070525162969</v>
      </c>
      <c r="G161">
        <f t="shared" si="11"/>
        <v>1.1100921321978282E-3</v>
      </c>
    </row>
    <row r="162" spans="1:7">
      <c r="A162">
        <v>2.5666666666700002</v>
      </c>
      <c r="B162">
        <v>3.0880737304700001</v>
      </c>
      <c r="D162">
        <f t="shared" si="8"/>
        <v>154.00000000002001</v>
      </c>
      <c r="E162">
        <f t="shared" si="9"/>
        <v>3.05297851563</v>
      </c>
      <c r="F162">
        <f t="shared" si="10"/>
        <v>3.0209660548190316</v>
      </c>
      <c r="G162">
        <f t="shared" si="11"/>
        <v>1.0247976471737892E-3</v>
      </c>
    </row>
    <row r="163" spans="1:7">
      <c r="A163">
        <v>2.5833333333300001</v>
      </c>
      <c r="B163">
        <v>3.0841064453100002</v>
      </c>
      <c r="D163">
        <f t="shared" si="8"/>
        <v>155.00000000022001</v>
      </c>
      <c r="E163">
        <f t="shared" si="9"/>
        <v>3.05053710938</v>
      </c>
      <c r="F163">
        <f t="shared" si="10"/>
        <v>3.0195558452313374</v>
      </c>
      <c r="G163">
        <f t="shared" si="11"/>
        <v>9.5983872824920938E-4</v>
      </c>
    </row>
    <row r="164" spans="1:7">
      <c r="A164">
        <v>2.6</v>
      </c>
      <c r="B164">
        <v>3.08349609375</v>
      </c>
      <c r="D164">
        <f t="shared" si="8"/>
        <v>155.99999999982001</v>
      </c>
      <c r="E164">
        <f t="shared" si="9"/>
        <v>3.04809570313</v>
      </c>
      <c r="F164">
        <f t="shared" si="10"/>
        <v>3.0181757659405668</v>
      </c>
      <c r="G164">
        <f t="shared" si="11"/>
        <v>8.9520264141962781E-4</v>
      </c>
    </row>
    <row r="165" spans="1:7">
      <c r="A165">
        <v>2.61666666667</v>
      </c>
      <c r="B165">
        <v>3.07983398438</v>
      </c>
      <c r="D165">
        <f t="shared" si="8"/>
        <v>157.00000000002001</v>
      </c>
      <c r="E165">
        <f t="shared" si="9"/>
        <v>3.0477905273400001</v>
      </c>
      <c r="F165">
        <f t="shared" si="10"/>
        <v>3.0168251731863269</v>
      </c>
      <c r="G165">
        <f t="shared" si="11"/>
        <v>9.5885315786240518E-4</v>
      </c>
    </row>
    <row r="166" spans="1:7">
      <c r="A166">
        <v>2.63333333333</v>
      </c>
      <c r="B166">
        <v>3.0783081054700001</v>
      </c>
      <c r="D166">
        <f t="shared" si="8"/>
        <v>158.00000000022001</v>
      </c>
      <c r="E166">
        <f t="shared" si="9"/>
        <v>3.0435180664099999</v>
      </c>
      <c r="F166">
        <f t="shared" si="10"/>
        <v>3.0155034369651563</v>
      </c>
      <c r="G166">
        <f t="shared" si="11"/>
        <v>7.8481946293189602E-4</v>
      </c>
    </row>
    <row r="167" spans="1:7">
      <c r="A167">
        <v>2.65</v>
      </c>
      <c r="B167">
        <v>3.0740356445299999</v>
      </c>
      <c r="D167">
        <f t="shared" si="8"/>
        <v>158.99999999982001</v>
      </c>
      <c r="E167">
        <f t="shared" si="9"/>
        <v>3.0426025390600002</v>
      </c>
      <c r="F167">
        <f t="shared" si="10"/>
        <v>3.0142099407340877</v>
      </c>
      <c r="G167">
        <f t="shared" si="11"/>
        <v>8.0613963969661305E-4</v>
      </c>
    </row>
    <row r="168" spans="1:7">
      <c r="A168">
        <v>2.6666666666699999</v>
      </c>
      <c r="B168">
        <v>3.07373046875</v>
      </c>
      <c r="D168">
        <f t="shared" si="8"/>
        <v>160.00000000002001</v>
      </c>
      <c r="E168">
        <f t="shared" si="9"/>
        <v>3.03955078125</v>
      </c>
      <c r="F168">
        <f t="shared" si="10"/>
        <v>3.0129440811208021</v>
      </c>
      <c r="G168">
        <f t="shared" si="11"/>
        <v>7.0791649176505734E-4</v>
      </c>
    </row>
    <row r="169" spans="1:7">
      <c r="A169">
        <v>2.6833333333299998</v>
      </c>
      <c r="B169">
        <v>3.0685424804700001</v>
      </c>
      <c r="D169">
        <f t="shared" si="8"/>
        <v>161.00000000021998</v>
      </c>
      <c r="E169">
        <f t="shared" si="9"/>
        <v>3.0374145507799999</v>
      </c>
      <c r="F169">
        <f t="shared" si="10"/>
        <v>3.0117052676468341</v>
      </c>
      <c r="G169">
        <f t="shared" si="11"/>
        <v>6.6096723922128269E-4</v>
      </c>
    </row>
    <row r="170" spans="1:7">
      <c r="A170">
        <v>2.7</v>
      </c>
      <c r="B170">
        <v>3.0673217773400001</v>
      </c>
      <c r="D170">
        <f t="shared" si="8"/>
        <v>161.99999999982001</v>
      </c>
      <c r="E170">
        <f t="shared" si="9"/>
        <v>3.0355834960900001</v>
      </c>
      <c r="F170">
        <f t="shared" si="10"/>
        <v>3.0104929224497301</v>
      </c>
      <c r="G170">
        <f t="shared" si="11"/>
        <v>6.2953688559781219E-4</v>
      </c>
    </row>
    <row r="171" spans="1:7">
      <c r="A171">
        <v>2.7166666666700001</v>
      </c>
      <c r="B171">
        <v>3.0648803710900001</v>
      </c>
      <c r="D171">
        <f t="shared" si="8"/>
        <v>163.00000000002001</v>
      </c>
      <c r="E171">
        <f t="shared" si="9"/>
        <v>3.0331420898400001</v>
      </c>
      <c r="F171">
        <f t="shared" si="10"/>
        <v>3.0093064800113885</v>
      </c>
      <c r="G171">
        <f t="shared" si="11"/>
        <v>5.6813629590180871E-4</v>
      </c>
    </row>
    <row r="172" spans="1:7">
      <c r="A172">
        <v>2.7333333333300001</v>
      </c>
      <c r="B172">
        <v>3.0621337890600002</v>
      </c>
      <c r="D172">
        <f t="shared" si="8"/>
        <v>164.00000000022001</v>
      </c>
      <c r="E172">
        <f t="shared" si="9"/>
        <v>3.0316162109399998</v>
      </c>
      <c r="F172">
        <f t="shared" si="10"/>
        <v>3.0081453868986294</v>
      </c>
      <c r="G172">
        <f t="shared" si="11"/>
        <v>5.5087958118096858E-4</v>
      </c>
    </row>
    <row r="173" spans="1:7">
      <c r="A173">
        <v>2.75</v>
      </c>
      <c r="B173">
        <v>3.0584716796899998</v>
      </c>
      <c r="D173">
        <f t="shared" si="8"/>
        <v>164.99999999982001</v>
      </c>
      <c r="E173">
        <f t="shared" si="9"/>
        <v>3.02856445313</v>
      </c>
      <c r="F173">
        <f t="shared" si="10"/>
        <v>3.0070091015027862</v>
      </c>
      <c r="G173">
        <f t="shared" si="11"/>
        <v>4.6463318377282779E-4</v>
      </c>
    </row>
    <row r="174" spans="1:7">
      <c r="A174">
        <v>2.7666666666699999</v>
      </c>
      <c r="B174">
        <v>3.0584716796899998</v>
      </c>
      <c r="D174">
        <f t="shared" si="8"/>
        <v>166.00000000002001</v>
      </c>
      <c r="E174">
        <f t="shared" si="9"/>
        <v>3.0270385742200001</v>
      </c>
      <c r="F174">
        <f t="shared" si="10"/>
        <v>3.0058970937850864</v>
      </c>
      <c r="G174">
        <f t="shared" si="11"/>
        <v>4.4696219497983904E-4</v>
      </c>
    </row>
    <row r="175" spans="1:7">
      <c r="A175">
        <v>2.7833333333299999</v>
      </c>
      <c r="B175">
        <v>3.0557250976599999</v>
      </c>
      <c r="D175">
        <f t="shared" si="8"/>
        <v>167.00000000022001</v>
      </c>
      <c r="E175">
        <f t="shared" si="9"/>
        <v>3.0264282226599999</v>
      </c>
      <c r="F175">
        <f t="shared" si="10"/>
        <v>3.0048088450334984</v>
      </c>
      <c r="G175">
        <f t="shared" si="11"/>
        <v>4.6739748895727179E-4</v>
      </c>
    </row>
    <row r="176" spans="1:7">
      <c r="A176">
        <v>2.8</v>
      </c>
      <c r="B176">
        <v>3.05297851563</v>
      </c>
      <c r="D176">
        <f t="shared" si="8"/>
        <v>167.99999999982001</v>
      </c>
      <c r="E176">
        <f t="shared" si="9"/>
        <v>3.0245971679700001</v>
      </c>
      <c r="F176">
        <f t="shared" si="10"/>
        <v>3.0037438476186611</v>
      </c>
      <c r="G176">
        <f t="shared" si="11"/>
        <v>4.3486096967557022E-4</v>
      </c>
    </row>
    <row r="177" spans="1:7">
      <c r="A177">
        <v>2.8166666666700002</v>
      </c>
      <c r="B177">
        <v>3.05053710938</v>
      </c>
      <c r="D177">
        <f t="shared" si="8"/>
        <v>169.00000000002001</v>
      </c>
      <c r="E177">
        <f t="shared" si="9"/>
        <v>3.0218505859399998</v>
      </c>
      <c r="F177">
        <f t="shared" si="10"/>
        <v>3.002701604755238</v>
      </c>
      <c r="G177">
        <f t="shared" si="11"/>
        <v>3.6668348041436245E-4</v>
      </c>
    </row>
    <row r="178" spans="1:7">
      <c r="A178">
        <v>2.8333333333300001</v>
      </c>
      <c r="B178">
        <v>3.04809570313</v>
      </c>
      <c r="D178">
        <f t="shared" si="8"/>
        <v>170.00000000022001</v>
      </c>
      <c r="E178">
        <f t="shared" si="9"/>
        <v>3.02124023438</v>
      </c>
      <c r="F178">
        <f t="shared" si="10"/>
        <v>3.0016816302740192</v>
      </c>
      <c r="G178">
        <f t="shared" si="11"/>
        <v>3.8253899457448741E-4</v>
      </c>
    </row>
    <row r="179" spans="1:7">
      <c r="A179">
        <v>2.85</v>
      </c>
      <c r="B179">
        <v>3.0477905273400001</v>
      </c>
      <c r="D179">
        <f t="shared" si="8"/>
        <v>170.99999999982001</v>
      </c>
      <c r="E179">
        <f t="shared" si="9"/>
        <v>3.02001953125</v>
      </c>
      <c r="F179">
        <f t="shared" si="10"/>
        <v>3.0006834483931644</v>
      </c>
      <c r="G179">
        <f t="shared" si="11"/>
        <v>3.738841002464129E-4</v>
      </c>
    </row>
    <row r="180" spans="1:7">
      <c r="A180">
        <v>2.86666666667</v>
      </c>
      <c r="B180">
        <v>3.0435180664099999</v>
      </c>
      <c r="D180">
        <f t="shared" si="8"/>
        <v>172.00000000002001</v>
      </c>
      <c r="E180">
        <f t="shared" si="9"/>
        <v>3.0166625976599999</v>
      </c>
      <c r="F180">
        <f t="shared" si="10"/>
        <v>2.999706593494528</v>
      </c>
      <c r="G180">
        <f t="shared" si="11"/>
        <v>2.8750607725950173E-4</v>
      </c>
    </row>
    <row r="181" spans="1:7">
      <c r="A181">
        <v>2.88333333333</v>
      </c>
      <c r="B181">
        <v>3.0426025390600002</v>
      </c>
      <c r="D181">
        <f t="shared" si="8"/>
        <v>173.00000000022001</v>
      </c>
      <c r="E181">
        <f t="shared" si="9"/>
        <v>3.0154418945299999</v>
      </c>
      <c r="F181">
        <f t="shared" si="10"/>
        <v>2.9987506099100592</v>
      </c>
      <c r="G181">
        <f t="shared" si="11"/>
        <v>2.7859898226387025E-4</v>
      </c>
    </row>
    <row r="182" spans="1:7">
      <c r="A182">
        <v>2.9</v>
      </c>
      <c r="B182">
        <v>3.03955078125</v>
      </c>
      <c r="D182">
        <f t="shared" si="8"/>
        <v>173.99999999982001</v>
      </c>
      <c r="E182">
        <f t="shared" si="9"/>
        <v>3.0160522460900001</v>
      </c>
      <c r="F182">
        <f t="shared" si="10"/>
        <v>2.9978150517073954</v>
      </c>
      <c r="G182">
        <f t="shared" si="11"/>
        <v>3.3259525894890982E-4</v>
      </c>
    </row>
    <row r="183" spans="1:7">
      <c r="A183">
        <v>2.9166666666699999</v>
      </c>
      <c r="B183">
        <v>3.0374145507799999</v>
      </c>
      <c r="D183">
        <f t="shared" si="8"/>
        <v>175.00000000002001</v>
      </c>
      <c r="E183">
        <f t="shared" si="9"/>
        <v>3.01025390625</v>
      </c>
      <c r="F183">
        <f t="shared" si="10"/>
        <v>2.9968994824802233</v>
      </c>
      <c r="G183">
        <f t="shared" si="11"/>
        <v>1.7834063422277668E-4</v>
      </c>
    </row>
    <row r="184" spans="1:7">
      <c r="A184">
        <v>2.9333333333299998</v>
      </c>
      <c r="B184">
        <v>3.0355834960900001</v>
      </c>
      <c r="D184">
        <f t="shared" si="8"/>
        <v>176.00000000021998</v>
      </c>
      <c r="E184">
        <f t="shared" si="9"/>
        <v>3.0096435546899998</v>
      </c>
      <c r="F184">
        <f t="shared" si="10"/>
        <v>2.9960034751480764</v>
      </c>
      <c r="G184">
        <f t="shared" si="11"/>
        <v>1.8605176990999636E-4</v>
      </c>
    </row>
    <row r="185" spans="1:7">
      <c r="A185">
        <v>2.95</v>
      </c>
      <c r="B185">
        <v>3.0331420898400001</v>
      </c>
      <c r="D185">
        <f t="shared" si="8"/>
        <v>176.99999999982001</v>
      </c>
      <c r="E185">
        <f t="shared" si="9"/>
        <v>3.00659179688</v>
      </c>
      <c r="F185">
        <f t="shared" si="10"/>
        <v>2.9951266117553832</v>
      </c>
      <c r="G185">
        <f t="shared" si="11"/>
        <v>1.3145046994173448E-4</v>
      </c>
    </row>
    <row r="186" spans="1:7">
      <c r="A186">
        <v>2.9666666666700001</v>
      </c>
      <c r="B186">
        <v>3.0316162109399998</v>
      </c>
      <c r="D186">
        <f t="shared" si="8"/>
        <v>178.00000000002001</v>
      </c>
      <c r="E186">
        <f t="shared" si="9"/>
        <v>3.00659179688</v>
      </c>
      <c r="F186">
        <f t="shared" si="10"/>
        <v>2.9942684832749769</v>
      </c>
      <c r="G186">
        <f t="shared" si="11"/>
        <v>1.5186405820774855E-4</v>
      </c>
    </row>
    <row r="187" spans="1:7">
      <c r="A187">
        <v>2.9833333333300001</v>
      </c>
      <c r="B187">
        <v>3.02856445313</v>
      </c>
      <c r="D187">
        <f t="shared" si="8"/>
        <v>179.00000000022001</v>
      </c>
      <c r="E187">
        <f t="shared" si="9"/>
        <v>3.0044555664099999</v>
      </c>
      <c r="F187">
        <f t="shared" si="10"/>
        <v>2.9934286894204551</v>
      </c>
      <c r="G187">
        <f t="shared" si="11"/>
        <v>1.2159201614255132E-4</v>
      </c>
    </row>
    <row r="188" spans="1:7">
      <c r="A188">
        <v>3</v>
      </c>
      <c r="B188">
        <v>3.0270385742200001</v>
      </c>
      <c r="D188">
        <f t="shared" si="8"/>
        <v>179.99999999982001</v>
      </c>
      <c r="E188">
        <f t="shared" si="9"/>
        <v>3.0038452148400001</v>
      </c>
      <c r="F188">
        <f t="shared" si="10"/>
        <v>2.9926068384578359</v>
      </c>
      <c r="G188">
        <f t="shared" si="11"/>
        <v>1.2630110370718571E-4</v>
      </c>
    </row>
    <row r="189" spans="1:7">
      <c r="A189">
        <v>3.0166666666699999</v>
      </c>
      <c r="B189">
        <v>3.0264282226599999</v>
      </c>
      <c r="D189">
        <f t="shared" si="8"/>
        <v>181.00000000002001</v>
      </c>
      <c r="E189">
        <f t="shared" si="9"/>
        <v>3.0010986328100002</v>
      </c>
      <c r="F189">
        <f t="shared" si="10"/>
        <v>2.9918025470213934</v>
      </c>
      <c r="G189">
        <f t="shared" si="11"/>
        <v>8.6417210989138347E-5</v>
      </c>
    </row>
    <row r="190" spans="1:7">
      <c r="A190">
        <v>3.0333333333299999</v>
      </c>
      <c r="B190">
        <v>3.0245971679700001</v>
      </c>
      <c r="D190">
        <f t="shared" si="8"/>
        <v>182.00000000022001</v>
      </c>
      <c r="E190">
        <f t="shared" si="9"/>
        <v>2.99926757813</v>
      </c>
      <c r="F190">
        <f t="shared" si="10"/>
        <v>2.9910154399377915</v>
      </c>
      <c r="G190">
        <f t="shared" si="11"/>
        <v>6.8097784743306031E-5</v>
      </c>
    </row>
    <row r="191" spans="1:7">
      <c r="A191">
        <v>3.05</v>
      </c>
      <c r="B191">
        <v>3.0218505859399998</v>
      </c>
      <c r="D191">
        <f t="shared" si="8"/>
        <v>182.99999999982001</v>
      </c>
      <c r="E191">
        <f t="shared" si="9"/>
        <v>2.9974365234399998</v>
      </c>
      <c r="F191">
        <f t="shared" si="10"/>
        <v>2.990245150049553</v>
      </c>
      <c r="G191">
        <f t="shared" si="11"/>
        <v>5.1715851240825314E-5</v>
      </c>
    </row>
    <row r="192" spans="1:7">
      <c r="A192">
        <v>3.0666666666700002</v>
      </c>
      <c r="B192">
        <v>3.02124023438</v>
      </c>
      <c r="D192">
        <f t="shared" si="8"/>
        <v>184.00000000002001</v>
      </c>
      <c r="E192">
        <f t="shared" si="9"/>
        <v>2.9959106445299999</v>
      </c>
      <c r="F192">
        <f t="shared" si="10"/>
        <v>2.9894913180424525</v>
      </c>
      <c r="G192">
        <f t="shared" si="11"/>
        <v>4.1207752553727566E-5</v>
      </c>
    </row>
    <row r="193" spans="1:7">
      <c r="A193">
        <v>3.0833333333300001</v>
      </c>
      <c r="B193">
        <v>3.02001953125</v>
      </c>
      <c r="D193">
        <f t="shared" si="8"/>
        <v>185.00000000022001</v>
      </c>
      <c r="E193">
        <f t="shared" si="9"/>
        <v>2.9953002929700001</v>
      </c>
      <c r="F193">
        <f t="shared" si="10"/>
        <v>2.9887535922806827</v>
      </c>
      <c r="G193">
        <f t="shared" si="11"/>
        <v>4.2859289915508888E-5</v>
      </c>
    </row>
    <row r="194" spans="1:7">
      <c r="A194">
        <v>3.1</v>
      </c>
      <c r="B194">
        <v>3.0166625976599999</v>
      </c>
      <c r="D194">
        <f t="shared" si="8"/>
        <v>185.99999999982001</v>
      </c>
      <c r="E194">
        <f t="shared" si="9"/>
        <v>2.9922485351599999</v>
      </c>
      <c r="F194">
        <f t="shared" si="10"/>
        <v>2.9880316286413975</v>
      </c>
      <c r="G194">
        <f t="shared" si="11"/>
        <v>1.7782300586631442E-5</v>
      </c>
    </row>
    <row r="195" spans="1:7">
      <c r="A195">
        <v>3.11666666667</v>
      </c>
      <c r="B195">
        <v>3.0154418945299999</v>
      </c>
      <c r="D195">
        <f t="shared" si="8"/>
        <v>187.00000000002001</v>
      </c>
      <c r="E195">
        <f t="shared" si="9"/>
        <v>2.99072265625</v>
      </c>
      <c r="F195">
        <f t="shared" si="10"/>
        <v>2.9873250903529351</v>
      </c>
      <c r="G195">
        <f t="shared" si="11"/>
        <v>1.1543454024898133E-5</v>
      </c>
    </row>
    <row r="196" spans="1:7">
      <c r="A196">
        <v>3.13333333333</v>
      </c>
      <c r="B196">
        <v>3.0160522460900001</v>
      </c>
      <c r="D196">
        <f t="shared" si="8"/>
        <v>188.00000000022001</v>
      </c>
      <c r="E196">
        <f t="shared" si="9"/>
        <v>2.99072265625</v>
      </c>
      <c r="F196">
        <f t="shared" si="10"/>
        <v>2.9866336478403248</v>
      </c>
      <c r="G196">
        <f t="shared" si="11"/>
        <v>1.6719989774394409E-5</v>
      </c>
    </row>
    <row r="197" spans="1:7">
      <c r="A197">
        <v>3.15</v>
      </c>
      <c r="B197">
        <v>3.01025390625</v>
      </c>
      <c r="D197">
        <f t="shared" si="8"/>
        <v>188.99999999982001</v>
      </c>
      <c r="E197">
        <f t="shared" si="9"/>
        <v>2.9876708984399998</v>
      </c>
      <c r="F197">
        <f t="shared" si="10"/>
        <v>2.9859569785702118</v>
      </c>
      <c r="G197">
        <f t="shared" si="11"/>
        <v>2.9375213200540192E-6</v>
      </c>
    </row>
    <row r="198" spans="1:7">
      <c r="A198">
        <v>3.1666666666699999</v>
      </c>
      <c r="B198">
        <v>3.0096435546899998</v>
      </c>
      <c r="D198">
        <f t="shared" si="8"/>
        <v>190.00000000002001</v>
      </c>
      <c r="E198">
        <f t="shared" si="9"/>
        <v>2.9855346679700001</v>
      </c>
      <c r="F198">
        <f t="shared" si="10"/>
        <v>2.9852947668992278</v>
      </c>
      <c r="G198">
        <f t="shared" si="11"/>
        <v>5.7552523757705332E-8</v>
      </c>
    </row>
    <row r="199" spans="1:7">
      <c r="A199">
        <v>3.1833333333299998</v>
      </c>
      <c r="B199">
        <v>3.00659179688</v>
      </c>
      <c r="D199">
        <f t="shared" si="8"/>
        <v>191.00000000021998</v>
      </c>
      <c r="E199">
        <f t="shared" si="9"/>
        <v>2.9855346679700001</v>
      </c>
      <c r="F199">
        <f t="shared" si="10"/>
        <v>2.984646703929192</v>
      </c>
      <c r="G199">
        <f t="shared" si="11"/>
        <v>7.8848013776834411E-7</v>
      </c>
    </row>
    <row r="200" spans="1:7">
      <c r="A200">
        <v>3.2</v>
      </c>
      <c r="B200">
        <v>3.00659179688</v>
      </c>
      <c r="D200">
        <f t="shared" si="8"/>
        <v>191.99999999982001</v>
      </c>
      <c r="E200">
        <f t="shared" si="9"/>
        <v>2.9837036132799999</v>
      </c>
      <c r="F200">
        <f t="shared" si="10"/>
        <v>2.9840124873617637</v>
      </c>
      <c r="G200">
        <f t="shared" si="11"/>
        <v>9.5403198385450668E-8</v>
      </c>
    </row>
    <row r="201" spans="1:7">
      <c r="A201">
        <v>3.2166666666700001</v>
      </c>
      <c r="B201">
        <v>3.0044555664099999</v>
      </c>
      <c r="D201">
        <f t="shared" ref="D201:D264" si="12">(A215-$A$22)*60</f>
        <v>193.00000000002001</v>
      </c>
      <c r="E201">
        <f t="shared" ref="E201:E264" si="13">B215</f>
        <v>2.9812622070299999</v>
      </c>
      <c r="F201">
        <f t="shared" ref="F201:F264" si="14">$J$10*EXP(-$J$11*D201)+$J$12</f>
        <v>2.983391821356328</v>
      </c>
      <c r="G201">
        <f t="shared" ref="G201:G264" si="15">(E201-F201)^2</f>
        <v>4.5352571789017918E-6</v>
      </c>
    </row>
    <row r="202" spans="1:7">
      <c r="A202">
        <v>3.2333333333300001</v>
      </c>
      <c r="B202">
        <v>3.0038452148400001</v>
      </c>
      <c r="D202">
        <f t="shared" si="12"/>
        <v>194.00000000022001</v>
      </c>
      <c r="E202">
        <f t="shared" si="13"/>
        <v>2.9791259765600002</v>
      </c>
      <c r="F202">
        <f t="shared" si="14"/>
        <v>2.9827844163942778</v>
      </c>
      <c r="G202">
        <f t="shared" si="15"/>
        <v>1.3384182021029149E-5</v>
      </c>
    </row>
    <row r="203" spans="1:7">
      <c r="A203">
        <v>3.25</v>
      </c>
      <c r="B203">
        <v>3.0010986328100002</v>
      </c>
      <c r="D203">
        <f t="shared" si="12"/>
        <v>194.99999999982001</v>
      </c>
      <c r="E203">
        <f t="shared" si="13"/>
        <v>2.97973632813</v>
      </c>
      <c r="F203">
        <f t="shared" si="14"/>
        <v>2.982189989142789</v>
      </c>
      <c r="G203">
        <f t="shared" si="15"/>
        <v>6.0204523656806826E-6</v>
      </c>
    </row>
    <row r="204" spans="1:7">
      <c r="A204">
        <v>3.2666666666699999</v>
      </c>
      <c r="B204">
        <v>2.99926757813</v>
      </c>
      <c r="D204">
        <f t="shared" si="12"/>
        <v>196.00000000002001</v>
      </c>
      <c r="E204">
        <f t="shared" si="13"/>
        <v>2.9779052734399998</v>
      </c>
      <c r="F204">
        <f t="shared" si="14"/>
        <v>2.9816082623216178</v>
      </c>
      <c r="G204">
        <f t="shared" si="15"/>
        <v>1.3712126657386666E-5</v>
      </c>
    </row>
    <row r="205" spans="1:7">
      <c r="A205">
        <v>3.2833333333299999</v>
      </c>
      <c r="B205">
        <v>2.9974365234399998</v>
      </c>
      <c r="D205">
        <f t="shared" si="12"/>
        <v>197.00000000022001</v>
      </c>
      <c r="E205">
        <f t="shared" si="13"/>
        <v>2.97607421875</v>
      </c>
      <c r="F205">
        <f t="shared" si="14"/>
        <v>2.9810389645759026</v>
      </c>
      <c r="G205">
        <f t="shared" si="15"/>
        <v>2.4648701115816905E-5</v>
      </c>
    </row>
    <row r="206" spans="1:7">
      <c r="A206">
        <v>3.3</v>
      </c>
      <c r="B206">
        <v>2.9959106445299999</v>
      </c>
      <c r="D206">
        <f t="shared" si="12"/>
        <v>197.99999999982001</v>
      </c>
      <c r="E206">
        <f t="shared" si="13"/>
        <v>2.9751586914099999</v>
      </c>
      <c r="F206">
        <f t="shared" si="14"/>
        <v>2.9804818303484799</v>
      </c>
      <c r="G206">
        <f t="shared" si="15"/>
        <v>2.8335808158362204E-5</v>
      </c>
    </row>
    <row r="207" spans="1:7">
      <c r="A207">
        <v>3.3166666666700002</v>
      </c>
      <c r="B207">
        <v>2.9953002929700001</v>
      </c>
      <c r="D207">
        <f t="shared" si="12"/>
        <v>199.00000000002001</v>
      </c>
      <c r="E207">
        <f t="shared" si="13"/>
        <v>2.9739379882799999</v>
      </c>
      <c r="F207">
        <f t="shared" si="14"/>
        <v>2.9799365997550438</v>
      </c>
      <c r="G207">
        <f t="shared" si="15"/>
        <v>3.5983339628528118E-5</v>
      </c>
    </row>
    <row r="208" spans="1:7">
      <c r="A208">
        <v>3.3333333333300001</v>
      </c>
      <c r="B208">
        <v>2.9922485351599999</v>
      </c>
      <c r="D208">
        <f t="shared" si="12"/>
        <v>200.00000000022001</v>
      </c>
      <c r="E208">
        <f t="shared" si="13"/>
        <v>2.9727172851599999</v>
      </c>
      <c r="F208">
        <f t="shared" si="14"/>
        <v>2.9794030184649229</v>
      </c>
      <c r="G208">
        <f t="shared" si="15"/>
        <v>4.4699029824557402E-5</v>
      </c>
    </row>
    <row r="209" spans="1:7">
      <c r="A209">
        <v>3.35</v>
      </c>
      <c r="B209">
        <v>2.99072265625</v>
      </c>
      <c r="D209">
        <f t="shared" si="12"/>
        <v>200.99999999982001</v>
      </c>
      <c r="E209">
        <f t="shared" si="13"/>
        <v>2.96997070313</v>
      </c>
      <c r="F209">
        <f t="shared" si="14"/>
        <v>2.9788808375814111</v>
      </c>
      <c r="G209">
        <f t="shared" si="15"/>
        <v>7.9390495942222792E-5</v>
      </c>
    </row>
    <row r="210" spans="1:7">
      <c r="A210">
        <v>3.36666666667</v>
      </c>
      <c r="B210">
        <v>2.99072265625</v>
      </c>
      <c r="D210">
        <f t="shared" si="12"/>
        <v>202.00000000002001</v>
      </c>
      <c r="E210">
        <f t="shared" si="13"/>
        <v>2.96752929688</v>
      </c>
      <c r="F210">
        <f t="shared" si="14"/>
        <v>2.9783698135247576</v>
      </c>
      <c r="G210">
        <f t="shared" si="15"/>
        <v>1.1751680112526663E-4</v>
      </c>
    </row>
    <row r="211" spans="1:7">
      <c r="A211">
        <v>3.38333333333</v>
      </c>
      <c r="B211">
        <v>2.9876708984399998</v>
      </c>
      <c r="D211">
        <f t="shared" si="12"/>
        <v>203.00000000022001</v>
      </c>
      <c r="E211">
        <f t="shared" si="13"/>
        <v>2.96875</v>
      </c>
      <c r="F211">
        <f t="shared" si="14"/>
        <v>2.9778697079204233</v>
      </c>
      <c r="G211">
        <f t="shared" si="15"/>
        <v>8.316907255383092E-5</v>
      </c>
    </row>
    <row r="212" spans="1:7">
      <c r="A212">
        <v>3.4</v>
      </c>
      <c r="B212">
        <v>2.9855346679700001</v>
      </c>
      <c r="D212">
        <f t="shared" si="12"/>
        <v>203.99999999982001</v>
      </c>
      <c r="E212">
        <f t="shared" si="13"/>
        <v>2.9669189453100002</v>
      </c>
      <c r="F212">
        <f t="shared" si="14"/>
        <v>2.9773802874869197</v>
      </c>
      <c r="G212">
        <f t="shared" si="15"/>
        <v>1.0943968014259522E-4</v>
      </c>
    </row>
    <row r="213" spans="1:7">
      <c r="A213">
        <v>3.4166666666699999</v>
      </c>
      <c r="B213">
        <v>2.9855346679700001</v>
      </c>
      <c r="D213">
        <f t="shared" si="12"/>
        <v>205.00000000002001</v>
      </c>
      <c r="E213">
        <f t="shared" si="13"/>
        <v>2.9647827148400001</v>
      </c>
      <c r="F213">
        <f t="shared" si="14"/>
        <v>2.9769013239261395</v>
      </c>
      <c r="G213">
        <f t="shared" si="15"/>
        <v>1.4686068618265983E-4</v>
      </c>
    </row>
    <row r="214" spans="1:7">
      <c r="A214">
        <v>3.4333333333299998</v>
      </c>
      <c r="B214">
        <v>2.9837036132799999</v>
      </c>
      <c r="D214">
        <f t="shared" si="12"/>
        <v>206.00000000021998</v>
      </c>
      <c r="E214">
        <f t="shared" si="13"/>
        <v>2.96508789063</v>
      </c>
      <c r="F214">
        <f t="shared" si="14"/>
        <v>2.976432593818624</v>
      </c>
      <c r="G214">
        <f t="shared" si="15"/>
        <v>1.2870229043797593E-4</v>
      </c>
    </row>
    <row r="215" spans="1:7">
      <c r="A215">
        <v>3.45</v>
      </c>
      <c r="B215">
        <v>2.9812622070299999</v>
      </c>
      <c r="D215">
        <f t="shared" si="12"/>
        <v>206.99999999982001</v>
      </c>
      <c r="E215">
        <f t="shared" si="13"/>
        <v>2.9623413085900001</v>
      </c>
      <c r="F215">
        <f t="shared" si="14"/>
        <v>2.9759738785184391</v>
      </c>
      <c r="G215">
        <f t="shared" si="15"/>
        <v>1.8584696285377865E-4</v>
      </c>
    </row>
    <row r="216" spans="1:7">
      <c r="A216">
        <v>3.4666666666700001</v>
      </c>
      <c r="B216">
        <v>2.9791259765600002</v>
      </c>
      <c r="D216">
        <f t="shared" si="12"/>
        <v>208.00000000002001</v>
      </c>
      <c r="E216">
        <f t="shared" si="13"/>
        <v>2.9623413085900001</v>
      </c>
      <c r="F216">
        <f t="shared" si="14"/>
        <v>2.9755249640503849</v>
      </c>
      <c r="G216">
        <f t="shared" si="15"/>
        <v>1.7380877129813402E-4</v>
      </c>
    </row>
    <row r="217" spans="1:7">
      <c r="A217">
        <v>3.4833333333300001</v>
      </c>
      <c r="B217">
        <v>2.97973632813</v>
      </c>
      <c r="D217">
        <f t="shared" si="12"/>
        <v>209.00000000022001</v>
      </c>
      <c r="E217">
        <f t="shared" si="13"/>
        <v>2.9598999023400001</v>
      </c>
      <c r="F217">
        <f t="shared" si="14"/>
        <v>2.975085641011836</v>
      </c>
      <c r="G217">
        <f t="shared" si="15"/>
        <v>2.3060665900929311E-4</v>
      </c>
    </row>
    <row r="218" spans="1:7">
      <c r="A218">
        <v>3.5</v>
      </c>
      <c r="B218">
        <v>2.9779052734399998</v>
      </c>
      <c r="D218">
        <f t="shared" si="12"/>
        <v>209.99999999982001</v>
      </c>
      <c r="E218">
        <f t="shared" si="13"/>
        <v>2.958984375</v>
      </c>
      <c r="F218">
        <f t="shared" si="14"/>
        <v>2.9746557044742103</v>
      </c>
      <c r="G218">
        <f t="shared" si="15"/>
        <v>2.4559056748925401E-4</v>
      </c>
    </row>
    <row r="219" spans="1:7">
      <c r="A219">
        <v>3.5166666666699999</v>
      </c>
      <c r="B219">
        <v>2.97607421875</v>
      </c>
      <c r="D219">
        <f t="shared" si="12"/>
        <v>211.00000000002001</v>
      </c>
      <c r="E219">
        <f t="shared" si="13"/>
        <v>2.9583740234399998</v>
      </c>
      <c r="F219">
        <f t="shared" si="14"/>
        <v>2.9742349538866297</v>
      </c>
      <c r="G219">
        <f t="shared" si="15"/>
        <v>2.5156911463283295E-4</v>
      </c>
    </row>
    <row r="220" spans="1:7">
      <c r="A220">
        <v>3.5333333333299999</v>
      </c>
      <c r="B220">
        <v>2.9751586914099999</v>
      </c>
      <c r="D220">
        <f t="shared" si="12"/>
        <v>212.00000000022001</v>
      </c>
      <c r="E220">
        <f t="shared" si="13"/>
        <v>2.95776367188</v>
      </c>
      <c r="F220">
        <f t="shared" si="14"/>
        <v>2.9738231929839158</v>
      </c>
      <c r="G220">
        <f t="shared" si="15"/>
        <v>2.579082180871183E-4</v>
      </c>
    </row>
    <row r="221" spans="1:7">
      <c r="A221">
        <v>3.55</v>
      </c>
      <c r="B221">
        <v>2.9739379882799999</v>
      </c>
      <c r="D221">
        <f t="shared" si="12"/>
        <v>212.99999999982001</v>
      </c>
      <c r="E221">
        <f t="shared" si="13"/>
        <v>2.9547119140600002</v>
      </c>
      <c r="F221">
        <f t="shared" si="14"/>
        <v>2.9734202296942436</v>
      </c>
      <c r="G221">
        <f t="shared" si="15"/>
        <v>3.5000107387047437E-4</v>
      </c>
    </row>
    <row r="222" spans="1:7">
      <c r="A222">
        <v>3.5666666666700002</v>
      </c>
      <c r="B222">
        <v>2.9727172851599999</v>
      </c>
      <c r="D222">
        <f t="shared" si="12"/>
        <v>214.00000000002001</v>
      </c>
      <c r="E222">
        <f t="shared" si="13"/>
        <v>2.9544067382799999</v>
      </c>
      <c r="F222">
        <f t="shared" si="14"/>
        <v>2.9730258760488439</v>
      </c>
      <c r="G222">
        <f t="shared" si="15"/>
        <v>3.4667229125519506E-4</v>
      </c>
    </row>
    <row r="223" spans="1:7">
      <c r="A223">
        <v>3.5833333333300001</v>
      </c>
      <c r="B223">
        <v>2.96997070313</v>
      </c>
      <c r="D223">
        <f t="shared" si="12"/>
        <v>215.00000000022001</v>
      </c>
      <c r="E223">
        <f t="shared" si="13"/>
        <v>2.9537963867200001</v>
      </c>
      <c r="F223">
        <f t="shared" si="14"/>
        <v>2.9726399480957735</v>
      </c>
      <c r="G223">
        <f t="shared" si="15"/>
        <v>3.5507980532253783E-4</v>
      </c>
    </row>
    <row r="224" spans="1:7">
      <c r="A224">
        <v>3.6</v>
      </c>
      <c r="B224">
        <v>2.96752929688</v>
      </c>
      <c r="D224">
        <f t="shared" si="12"/>
        <v>215.99999999982001</v>
      </c>
      <c r="E224">
        <f t="shared" si="13"/>
        <v>2.9507446289099999</v>
      </c>
      <c r="F224">
        <f t="shared" si="14"/>
        <v>2.9722622658133599</v>
      </c>
      <c r="G224">
        <f t="shared" si="15"/>
        <v>4.6300869790484269E-4</v>
      </c>
    </row>
    <row r="225" spans="1:7">
      <c r="A225">
        <v>3.61666666667</v>
      </c>
      <c r="B225">
        <v>2.96875</v>
      </c>
      <c r="D225">
        <f t="shared" si="12"/>
        <v>217.00000000002001</v>
      </c>
      <c r="E225">
        <f t="shared" si="13"/>
        <v>2.9501342773400001</v>
      </c>
      <c r="F225">
        <f t="shared" si="14"/>
        <v>2.97189265302557</v>
      </c>
      <c r="G225">
        <f t="shared" si="15"/>
        <v>4.7342691247440077E-4</v>
      </c>
    </row>
    <row r="226" spans="1:7">
      <c r="A226">
        <v>3.63333333333</v>
      </c>
      <c r="B226">
        <v>2.9669189453100002</v>
      </c>
      <c r="D226">
        <f t="shared" si="12"/>
        <v>218.00000000022001</v>
      </c>
      <c r="E226">
        <f t="shared" si="13"/>
        <v>2.94921875</v>
      </c>
      <c r="F226">
        <f t="shared" si="14"/>
        <v>2.9715309373211909</v>
      </c>
      <c r="G226">
        <f t="shared" si="15"/>
        <v>4.9783370305591149E-4</v>
      </c>
    </row>
    <row r="227" spans="1:7">
      <c r="A227">
        <v>3.65</v>
      </c>
      <c r="B227">
        <v>2.9647827148400001</v>
      </c>
      <c r="D227">
        <f t="shared" si="12"/>
        <v>218.99999999982001</v>
      </c>
      <c r="E227">
        <f t="shared" si="13"/>
        <v>2.94921875</v>
      </c>
      <c r="F227">
        <f t="shared" si="14"/>
        <v>2.9711769499727025</v>
      </c>
      <c r="G227">
        <f t="shared" si="15"/>
        <v>4.8216254604119388E-4</v>
      </c>
    </row>
    <row r="228" spans="1:7">
      <c r="A228">
        <v>3.6666666666699999</v>
      </c>
      <c r="B228">
        <v>2.96508789063</v>
      </c>
      <c r="D228">
        <f t="shared" si="12"/>
        <v>220.00000000002001</v>
      </c>
      <c r="E228">
        <f t="shared" si="13"/>
        <v>2.9486083984399998</v>
      </c>
      <c r="F228">
        <f t="shared" si="14"/>
        <v>2.9708305258569592</v>
      </c>
      <c r="G228">
        <f t="shared" si="15"/>
        <v>4.9382294693557833E-4</v>
      </c>
    </row>
    <row r="229" spans="1:7">
      <c r="A229">
        <v>3.6833333333299998</v>
      </c>
      <c r="B229">
        <v>2.9623413085900001</v>
      </c>
      <c r="D229">
        <f t="shared" si="12"/>
        <v>221.00000000021998</v>
      </c>
      <c r="E229">
        <f t="shared" si="13"/>
        <v>2.94677734375</v>
      </c>
      <c r="F229">
        <f t="shared" si="14"/>
        <v>2.9704915033794381</v>
      </c>
      <c r="G229">
        <f t="shared" si="15"/>
        <v>5.6236136693047292E-4</v>
      </c>
    </row>
    <row r="230" spans="1:7">
      <c r="A230">
        <v>3.7</v>
      </c>
      <c r="B230">
        <v>2.9623413085900001</v>
      </c>
      <c r="D230">
        <f t="shared" si="12"/>
        <v>221.99999999982001</v>
      </c>
      <c r="E230">
        <f t="shared" si="13"/>
        <v>2.9440307617200001</v>
      </c>
      <c r="F230">
        <f t="shared" si="14"/>
        <v>2.970159724398203</v>
      </c>
      <c r="G230">
        <f t="shared" si="15"/>
        <v>6.8272269063891799E-4</v>
      </c>
    </row>
    <row r="231" spans="1:7">
      <c r="A231">
        <v>3.7166666666700001</v>
      </c>
      <c r="B231">
        <v>2.9598999023400001</v>
      </c>
      <c r="D231">
        <f t="shared" si="12"/>
        <v>223.00000000002001</v>
      </c>
      <c r="E231">
        <f t="shared" si="13"/>
        <v>2.9443359375</v>
      </c>
      <c r="F231">
        <f t="shared" si="14"/>
        <v>2.9698350341495616</v>
      </c>
      <c r="G231">
        <f t="shared" si="15"/>
        <v>6.5020392994368491E-4</v>
      </c>
    </row>
    <row r="232" spans="1:7">
      <c r="A232">
        <v>3.7333333333300001</v>
      </c>
      <c r="B232">
        <v>2.958984375</v>
      </c>
      <c r="D232">
        <f t="shared" si="12"/>
        <v>224.00000000022001</v>
      </c>
      <c r="E232">
        <f t="shared" si="13"/>
        <v>2.9434204101599999</v>
      </c>
      <c r="F232">
        <f t="shared" si="14"/>
        <v>2.9695172811770663</v>
      </c>
      <c r="G232">
        <f t="shared" si="15"/>
        <v>6.8104667688139873E-4</v>
      </c>
    </row>
    <row r="233" spans="1:7">
      <c r="A233">
        <v>3.75</v>
      </c>
      <c r="B233">
        <v>2.9583740234399998</v>
      </c>
      <c r="D233">
        <f t="shared" si="12"/>
        <v>224.99999999982001</v>
      </c>
      <c r="E233">
        <f t="shared" si="13"/>
        <v>2.9415893554700001</v>
      </c>
      <c r="F233">
        <f t="shared" si="14"/>
        <v>2.9692063172602499</v>
      </c>
      <c r="G233">
        <f t="shared" si="15"/>
        <v>7.6269657852411467E-4</v>
      </c>
    </row>
    <row r="234" spans="1:7">
      <c r="A234">
        <v>3.7666666666699999</v>
      </c>
      <c r="B234">
        <v>2.95776367188</v>
      </c>
      <c r="D234">
        <f t="shared" si="12"/>
        <v>226.00000000002001</v>
      </c>
      <c r="E234">
        <f t="shared" si="13"/>
        <v>2.9403686523400001</v>
      </c>
      <c r="F234">
        <f t="shared" si="14"/>
        <v>2.9689019973449442</v>
      </c>
      <c r="G234">
        <f t="shared" si="15"/>
        <v>8.1415177717116774E-4</v>
      </c>
    </row>
    <row r="235" spans="1:7">
      <c r="A235">
        <v>3.7833333333299999</v>
      </c>
      <c r="B235">
        <v>2.9547119140600002</v>
      </c>
      <c r="D235">
        <f t="shared" si="12"/>
        <v>227.00000000022001</v>
      </c>
      <c r="E235">
        <f t="shared" si="13"/>
        <v>2.9397583007799999</v>
      </c>
      <c r="F235">
        <f t="shared" si="14"/>
        <v>2.9686041794767375</v>
      </c>
      <c r="G235">
        <f t="shared" si="15"/>
        <v>8.3208471778690031E-4</v>
      </c>
    </row>
    <row r="236" spans="1:7">
      <c r="A236">
        <v>3.8</v>
      </c>
      <c r="B236">
        <v>2.9544067382799999</v>
      </c>
      <c r="D236">
        <f t="shared" si="12"/>
        <v>227.99999999982001</v>
      </c>
      <c r="E236">
        <f t="shared" si="13"/>
        <v>2.93823242188</v>
      </c>
      <c r="F236">
        <f t="shared" si="14"/>
        <v>2.9683127247341798</v>
      </c>
      <c r="G236">
        <f t="shared" si="15"/>
        <v>9.048246197991799E-4</v>
      </c>
    </row>
    <row r="237" spans="1:7">
      <c r="A237">
        <v>3.8166666666700002</v>
      </c>
      <c r="B237">
        <v>2.9537963867200001</v>
      </c>
      <c r="D237">
        <f t="shared" si="12"/>
        <v>229.00000000002001</v>
      </c>
      <c r="E237">
        <f t="shared" si="13"/>
        <v>2.93823242188</v>
      </c>
      <c r="F237">
        <f t="shared" si="14"/>
        <v>2.968027497163475</v>
      </c>
      <c r="G237">
        <f t="shared" si="15"/>
        <v>8.8774651114794441E-4</v>
      </c>
    </row>
    <row r="238" spans="1:7">
      <c r="A238">
        <v>3.8333333333300001</v>
      </c>
      <c r="B238">
        <v>2.9507446289099999</v>
      </c>
      <c r="D238">
        <f t="shared" si="12"/>
        <v>230.00000000021998</v>
      </c>
      <c r="E238">
        <f t="shared" si="13"/>
        <v>2.9345703125</v>
      </c>
      <c r="F238">
        <f t="shared" si="14"/>
        <v>2.9677483637161095</v>
      </c>
      <c r="G238">
        <f t="shared" si="15"/>
        <v>1.1007830824987855E-3</v>
      </c>
    </row>
    <row r="239" spans="1:7">
      <c r="A239">
        <v>3.85</v>
      </c>
      <c r="B239">
        <v>2.9501342773400001</v>
      </c>
      <c r="D239">
        <f t="shared" si="12"/>
        <v>230.99999999981998</v>
      </c>
      <c r="E239">
        <f t="shared" si="13"/>
        <v>2.9351806640600002</v>
      </c>
      <c r="F239">
        <f t="shared" si="14"/>
        <v>2.9674751941862527</v>
      </c>
      <c r="G239">
        <f t="shared" si="15"/>
        <v>1.0429366760754302E-3</v>
      </c>
    </row>
    <row r="240" spans="1:7">
      <c r="A240">
        <v>3.86666666667</v>
      </c>
      <c r="B240">
        <v>2.94921875</v>
      </c>
      <c r="D240">
        <f t="shared" si="12"/>
        <v>232.00000000001998</v>
      </c>
      <c r="E240">
        <f t="shared" si="13"/>
        <v>2.9339599609399998</v>
      </c>
      <c r="F240">
        <f t="shared" si="14"/>
        <v>2.9672078611495416</v>
      </c>
      <c r="G240">
        <f t="shared" si="15"/>
        <v>1.1054228683436513E-3</v>
      </c>
    </row>
    <row r="241" spans="1:7">
      <c r="A241">
        <v>3.88333333333</v>
      </c>
      <c r="B241">
        <v>2.94921875</v>
      </c>
      <c r="D241">
        <f t="shared" si="12"/>
        <v>233.00000000021998</v>
      </c>
      <c r="E241">
        <f t="shared" si="13"/>
        <v>2.9336547851599999</v>
      </c>
      <c r="F241">
        <f t="shared" si="14"/>
        <v>2.9669462399046269</v>
      </c>
      <c r="G241">
        <f t="shared" si="15"/>
        <v>1.1083209590135492E-3</v>
      </c>
    </row>
    <row r="242" spans="1:7">
      <c r="A242">
        <v>3.9</v>
      </c>
      <c r="B242">
        <v>2.9486083984399998</v>
      </c>
      <c r="D242">
        <f t="shared" si="12"/>
        <v>233.99999999982003</v>
      </c>
      <c r="E242">
        <f t="shared" si="13"/>
        <v>2.9339599609399998</v>
      </c>
      <c r="F242">
        <f t="shared" si="14"/>
        <v>2.9666902084144975</v>
      </c>
      <c r="G242">
        <f t="shared" si="15"/>
        <v>1.0712690997418636E-3</v>
      </c>
    </row>
    <row r="243" spans="1:7">
      <c r="A243">
        <v>3.9166666666699999</v>
      </c>
      <c r="B243">
        <v>2.94677734375</v>
      </c>
      <c r="D243">
        <f t="shared" si="12"/>
        <v>235.00000000002004</v>
      </c>
      <c r="E243">
        <f t="shared" si="13"/>
        <v>2.9318237304700001</v>
      </c>
      <c r="F243">
        <f t="shared" si="14"/>
        <v>2.9664396472491075</v>
      </c>
      <c r="G243">
        <f t="shared" si="15"/>
        <v>1.1982616944580865E-3</v>
      </c>
    </row>
    <row r="244" spans="1:7">
      <c r="A244">
        <v>3.9333333333299998</v>
      </c>
      <c r="B244">
        <v>2.9440307617200001</v>
      </c>
      <c r="D244">
        <f t="shared" si="12"/>
        <v>236.00000000022001</v>
      </c>
      <c r="E244">
        <f t="shared" si="13"/>
        <v>2.9306030273400001</v>
      </c>
      <c r="F244">
        <f t="shared" si="14"/>
        <v>2.966194439530589</v>
      </c>
      <c r="G244">
        <f t="shared" si="15"/>
        <v>1.2667486217204018E-3</v>
      </c>
    </row>
    <row r="245" spans="1:7">
      <c r="A245">
        <v>3.95</v>
      </c>
      <c r="B245">
        <v>2.9443359375</v>
      </c>
      <c r="D245">
        <f t="shared" si="12"/>
        <v>236.99999999982003</v>
      </c>
      <c r="E245">
        <f t="shared" si="13"/>
        <v>2.9293823242200001</v>
      </c>
      <c r="F245">
        <f t="shared" si="14"/>
        <v>2.9659544708782573</v>
      </c>
      <c r="G245">
        <f t="shared" si="15"/>
        <v>1.3375219111930691E-3</v>
      </c>
    </row>
    <row r="246" spans="1:7">
      <c r="A246">
        <v>3.9666666666700001</v>
      </c>
      <c r="B246">
        <v>2.9434204101599999</v>
      </c>
      <c r="D246">
        <f t="shared" si="12"/>
        <v>238.00000000002001</v>
      </c>
      <c r="E246">
        <f t="shared" si="13"/>
        <v>2.92846679688</v>
      </c>
      <c r="F246">
        <f t="shared" si="14"/>
        <v>2.965719629354838</v>
      </c>
      <c r="G246">
        <f t="shared" si="15"/>
        <v>1.3877735273983458E-3</v>
      </c>
    </row>
    <row r="247" spans="1:7">
      <c r="A247">
        <v>3.9833333333300001</v>
      </c>
      <c r="B247">
        <v>2.9415893554700001</v>
      </c>
      <c r="D247">
        <f t="shared" si="12"/>
        <v>239.00000000022001</v>
      </c>
      <c r="E247">
        <f t="shared" si="13"/>
        <v>2.92846679688</v>
      </c>
      <c r="F247">
        <f t="shared" si="14"/>
        <v>2.9654898054151166</v>
      </c>
      <c r="G247">
        <f t="shared" si="15"/>
        <v>1.3707031609913197E-3</v>
      </c>
    </row>
    <row r="248" spans="1:7">
      <c r="A248">
        <v>4</v>
      </c>
      <c r="B248">
        <v>2.9403686523400001</v>
      </c>
      <c r="D248">
        <f t="shared" si="12"/>
        <v>239.99999999982001</v>
      </c>
      <c r="E248">
        <f t="shared" si="13"/>
        <v>2.9278564453100002</v>
      </c>
      <c r="F248">
        <f t="shared" si="14"/>
        <v>2.9652648918543947</v>
      </c>
      <c r="G248">
        <f t="shared" si="15"/>
        <v>1.3993918728648176E-3</v>
      </c>
    </row>
    <row r="249" spans="1:7">
      <c r="A249">
        <v>4.0166666666699999</v>
      </c>
      <c r="B249">
        <v>2.9397583007799999</v>
      </c>
      <c r="D249">
        <f t="shared" si="12"/>
        <v>241.00000000001998</v>
      </c>
      <c r="E249">
        <f t="shared" si="13"/>
        <v>2.9248046875</v>
      </c>
      <c r="F249">
        <f t="shared" si="14"/>
        <v>2.9650447837580898</v>
      </c>
      <c r="G249">
        <f t="shared" si="15"/>
        <v>1.6192653468603308E-3</v>
      </c>
    </row>
    <row r="250" spans="1:7">
      <c r="A250">
        <v>4.0333333333299999</v>
      </c>
      <c r="B250">
        <v>2.93823242188</v>
      </c>
      <c r="D250">
        <f t="shared" si="12"/>
        <v>242.00000000021998</v>
      </c>
      <c r="E250">
        <f t="shared" si="13"/>
        <v>2.9241943359399998</v>
      </c>
      <c r="F250">
        <f t="shared" si="14"/>
        <v>2.9648293784536071</v>
      </c>
      <c r="G250">
        <f t="shared" si="15"/>
        <v>1.6512066800826708E-3</v>
      </c>
    </row>
    <row r="251" spans="1:7">
      <c r="A251">
        <v>4.05</v>
      </c>
      <c r="B251">
        <v>2.93823242188</v>
      </c>
      <c r="D251">
        <f t="shared" si="12"/>
        <v>242.99999999981998</v>
      </c>
      <c r="E251">
        <f t="shared" si="13"/>
        <v>2.92358398438</v>
      </c>
      <c r="F251">
        <f t="shared" si="14"/>
        <v>2.9646185754620284</v>
      </c>
      <c r="G251">
        <f t="shared" si="15"/>
        <v>1.6838376652692888E-3</v>
      </c>
    </row>
    <row r="252" spans="1:7">
      <c r="A252">
        <v>4.0666666666699998</v>
      </c>
      <c r="B252">
        <v>2.9345703125</v>
      </c>
      <c r="D252">
        <f t="shared" si="12"/>
        <v>244.00000000001998</v>
      </c>
      <c r="E252">
        <f t="shared" si="13"/>
        <v>2.9226684570299999</v>
      </c>
      <c r="F252">
        <f t="shared" si="14"/>
        <v>2.9644122764508758</v>
      </c>
      <c r="G252">
        <f t="shared" si="15"/>
        <v>1.7425464598426965E-3</v>
      </c>
    </row>
    <row r="253" spans="1:7">
      <c r="A253">
        <v>4.0833333333299997</v>
      </c>
      <c r="B253">
        <v>2.9351806640600002</v>
      </c>
      <c r="D253">
        <f t="shared" si="12"/>
        <v>245.00000000021996</v>
      </c>
      <c r="E253">
        <f t="shared" si="13"/>
        <v>2.9220581054700001</v>
      </c>
      <c r="F253">
        <f t="shared" si="14"/>
        <v>2.9642103851890016</v>
      </c>
      <c r="G253">
        <f t="shared" si="15"/>
        <v>1.7768146855089439E-3</v>
      </c>
    </row>
    <row r="254" spans="1:7">
      <c r="A254">
        <v>4.0999999999999996</v>
      </c>
      <c r="B254">
        <v>2.9339599609399998</v>
      </c>
      <c r="D254">
        <f t="shared" si="12"/>
        <v>245.99999999981998</v>
      </c>
      <c r="E254">
        <f t="shared" si="13"/>
        <v>2.9220581054700001</v>
      </c>
      <c r="F254">
        <f t="shared" si="14"/>
        <v>2.9640128075013075</v>
      </c>
      <c r="G254">
        <f t="shared" si="15"/>
        <v>1.7601970225357855E-3</v>
      </c>
    </row>
    <row r="255" spans="1:7">
      <c r="A255">
        <v>4.1166666666699996</v>
      </c>
      <c r="B255">
        <v>2.9336547851599999</v>
      </c>
      <c r="D255">
        <f t="shared" si="12"/>
        <v>247.00000000001995</v>
      </c>
      <c r="E255">
        <f t="shared" si="13"/>
        <v>2.9193115234399998</v>
      </c>
      <c r="F255">
        <f t="shared" si="14"/>
        <v>2.9638194512244733</v>
      </c>
      <c r="G255">
        <f t="shared" si="15"/>
        <v>1.9809556356679119E-3</v>
      </c>
    </row>
    <row r="256" spans="1:7">
      <c r="A256">
        <v>4.1333333333300004</v>
      </c>
      <c r="B256">
        <v>2.9339599609399998</v>
      </c>
      <c r="D256">
        <f t="shared" si="12"/>
        <v>248.00000000021996</v>
      </c>
      <c r="E256">
        <f t="shared" si="13"/>
        <v>2.9193115234399998</v>
      </c>
      <c r="F256">
        <f t="shared" si="14"/>
        <v>2.9636302261646765</v>
      </c>
      <c r="G256">
        <f t="shared" si="15"/>
        <v>1.9641474111982706E-3</v>
      </c>
    </row>
    <row r="257" spans="1:7">
      <c r="A257">
        <v>4.1500000000000004</v>
      </c>
      <c r="B257">
        <v>2.9318237304700001</v>
      </c>
      <c r="D257">
        <f t="shared" si="12"/>
        <v>248.99999999982001</v>
      </c>
      <c r="E257">
        <f t="shared" si="13"/>
        <v>2.9183959960900001</v>
      </c>
      <c r="F257">
        <f t="shared" si="14"/>
        <v>2.9634450440551525</v>
      </c>
      <c r="G257">
        <f t="shared" si="15"/>
        <v>2.0294167225666025E-3</v>
      </c>
    </row>
    <row r="258" spans="1:7">
      <c r="A258">
        <v>4.1666666666700003</v>
      </c>
      <c r="B258">
        <v>2.9306030273400001</v>
      </c>
      <c r="D258">
        <f t="shared" si="12"/>
        <v>250.00000000002001</v>
      </c>
      <c r="E258">
        <f t="shared" si="13"/>
        <v>2.9183959960900001</v>
      </c>
      <c r="F258">
        <f t="shared" si="14"/>
        <v>2.9632638185146996</v>
      </c>
      <c r="G258">
        <f t="shared" si="15"/>
        <v>2.0131214891343624E-3</v>
      </c>
    </row>
    <row r="259" spans="1:7">
      <c r="A259">
        <v>4.1833333333300002</v>
      </c>
      <c r="B259">
        <v>2.9293823242200001</v>
      </c>
      <c r="D259">
        <f t="shared" si="12"/>
        <v>251.00000000021998</v>
      </c>
      <c r="E259">
        <f t="shared" si="13"/>
        <v>2.9165649414099999</v>
      </c>
      <c r="F259">
        <f t="shared" si="14"/>
        <v>2.9630864650080513</v>
      </c>
      <c r="G259">
        <f t="shared" si="15"/>
        <v>2.1642521578840528E-3</v>
      </c>
    </row>
    <row r="260" spans="1:7">
      <c r="A260">
        <v>4.2</v>
      </c>
      <c r="B260">
        <v>2.92846679688</v>
      </c>
      <c r="D260">
        <f t="shared" si="12"/>
        <v>251.99999999982001</v>
      </c>
      <c r="E260">
        <f t="shared" si="13"/>
        <v>2.9183959960900001</v>
      </c>
      <c r="F260">
        <f t="shared" si="14"/>
        <v>2.9629129008061006</v>
      </c>
      <c r="G260">
        <f t="shared" si="15"/>
        <v>1.9817548055023693E-3</v>
      </c>
    </row>
    <row r="261" spans="1:7">
      <c r="A261">
        <v>4.2166666666700001</v>
      </c>
      <c r="B261">
        <v>2.92846679688</v>
      </c>
      <c r="D261">
        <f t="shared" si="12"/>
        <v>253.00000000001998</v>
      </c>
      <c r="E261">
        <f t="shared" si="13"/>
        <v>2.9159545898400001</v>
      </c>
      <c r="F261">
        <f t="shared" si="14"/>
        <v>2.9627430449470085</v>
      </c>
      <c r="G261">
        <f t="shared" si="15"/>
        <v>2.1891595313005361E-3</v>
      </c>
    </row>
    <row r="262" spans="1:7">
      <c r="A262">
        <v>4.2333333333300001</v>
      </c>
      <c r="B262">
        <v>2.9278564453100002</v>
      </c>
      <c r="D262">
        <f t="shared" si="12"/>
        <v>254.00000000021998</v>
      </c>
      <c r="E262">
        <f t="shared" si="13"/>
        <v>2.9141235351599999</v>
      </c>
      <c r="F262">
        <f t="shared" si="14"/>
        <v>2.9625768181990595</v>
      </c>
      <c r="G262">
        <f t="shared" si="15"/>
        <v>2.3477206372632211E-3</v>
      </c>
    </row>
    <row r="263" spans="1:7">
      <c r="A263">
        <v>4.25</v>
      </c>
      <c r="B263">
        <v>2.9248046875</v>
      </c>
      <c r="D263">
        <f t="shared" si="12"/>
        <v>254.99999999981998</v>
      </c>
      <c r="E263">
        <f t="shared" si="13"/>
        <v>2.9132080078100002</v>
      </c>
      <c r="F263">
        <f t="shared" si="14"/>
        <v>2.9624141430233846</v>
      </c>
      <c r="G263">
        <f t="shared" si="15"/>
        <v>2.4212437426378631E-3</v>
      </c>
    </row>
    <row r="264" spans="1:7">
      <c r="A264">
        <v>4.2666666666699999</v>
      </c>
      <c r="B264">
        <v>2.9241943359399998</v>
      </c>
      <c r="D264">
        <f t="shared" si="12"/>
        <v>256.00000000002001</v>
      </c>
      <c r="E264">
        <f t="shared" si="13"/>
        <v>2.9132080078100002</v>
      </c>
      <c r="F264">
        <f t="shared" si="14"/>
        <v>2.962254943537507</v>
      </c>
      <c r="G264">
        <f t="shared" si="15"/>
        <v>2.4056019042581769E-3</v>
      </c>
    </row>
    <row r="265" spans="1:7">
      <c r="A265">
        <v>4.2833333333299999</v>
      </c>
      <c r="B265">
        <v>2.92358398438</v>
      </c>
      <c r="D265">
        <f t="shared" ref="D265:D328" si="16">(A279-$A$22)*60</f>
        <v>257.00000000021998</v>
      </c>
      <c r="E265">
        <f t="shared" ref="E265:E328" si="17">B279</f>
        <v>2.9132080078100002</v>
      </c>
      <c r="F265">
        <f t="shared" ref="F265:F328" si="18">$J$10*EXP(-$J$11*D265)+$J$12</f>
        <v>2.962099145480531</v>
      </c>
      <c r="G265">
        <f t="shared" ref="G265:G328" si="19">(E265-F265)^2</f>
        <v>2.3903433427187931E-3</v>
      </c>
    </row>
    <row r="266" spans="1:7">
      <c r="A266">
        <v>4.3</v>
      </c>
      <c r="B266">
        <v>2.9226684570299999</v>
      </c>
      <c r="D266">
        <f t="shared" si="16"/>
        <v>257.99999999981998</v>
      </c>
      <c r="E266">
        <f t="shared" si="17"/>
        <v>2.9107666015600002</v>
      </c>
      <c r="F266">
        <f t="shared" si="18"/>
        <v>2.9619466761782012</v>
      </c>
      <c r="G266">
        <f t="shared" si="19"/>
        <v>2.6194000379246175E-3</v>
      </c>
    </row>
    <row r="267" spans="1:7">
      <c r="A267">
        <v>4.3166666666699998</v>
      </c>
      <c r="B267">
        <v>2.9220581054700001</v>
      </c>
      <c r="D267">
        <f t="shared" si="16"/>
        <v>259.00000000001995</v>
      </c>
      <c r="E267">
        <f t="shared" si="17"/>
        <v>2.91015625</v>
      </c>
      <c r="F267">
        <f t="shared" si="18"/>
        <v>2.9617974645087357</v>
      </c>
      <c r="G267">
        <f t="shared" si="19"/>
        <v>2.6668150359372557E-3</v>
      </c>
    </row>
    <row r="268" spans="1:7">
      <c r="A268">
        <v>4.3333333333299997</v>
      </c>
      <c r="B268">
        <v>2.9220581054700001</v>
      </c>
      <c r="D268">
        <f t="shared" si="16"/>
        <v>260.00000000021998</v>
      </c>
      <c r="E268">
        <f t="shared" si="17"/>
        <v>2.9095458984399998</v>
      </c>
      <c r="F268">
        <f t="shared" si="18"/>
        <v>2.9616514408702002</v>
      </c>
      <c r="G268">
        <f t="shared" si="19"/>
        <v>2.714987551945412E-3</v>
      </c>
    </row>
    <row r="269" spans="1:7">
      <c r="A269">
        <v>4.3499999999999996</v>
      </c>
      <c r="B269">
        <v>2.9193115234399998</v>
      </c>
      <c r="D269">
        <f t="shared" si="16"/>
        <v>260.99999999981998</v>
      </c>
      <c r="E269">
        <f t="shared" si="17"/>
        <v>2.9083251953100002</v>
      </c>
      <c r="F269">
        <f t="shared" si="18"/>
        <v>2.9615085371477572</v>
      </c>
      <c r="G269">
        <f t="shared" si="19"/>
        <v>2.8284678490317111E-3</v>
      </c>
    </row>
    <row r="270" spans="1:7">
      <c r="A270">
        <v>4.3666666666699996</v>
      </c>
      <c r="B270">
        <v>2.9193115234399998</v>
      </c>
      <c r="D270">
        <f t="shared" si="16"/>
        <v>262.00000000001995</v>
      </c>
      <c r="E270">
        <f t="shared" si="17"/>
        <v>2.9080200195299999</v>
      </c>
      <c r="F270">
        <f t="shared" si="18"/>
        <v>2.9613686866816455</v>
      </c>
      <c r="G270">
        <f t="shared" si="19"/>
        <v>2.8460802868570763E-3</v>
      </c>
    </row>
    <row r="271" spans="1:7">
      <c r="A271">
        <v>4.3833333333300004</v>
      </c>
      <c r="B271">
        <v>2.9183959960900001</v>
      </c>
      <c r="D271">
        <f t="shared" si="16"/>
        <v>263.00000000021998</v>
      </c>
      <c r="E271">
        <f t="shared" si="17"/>
        <v>2.9080200195299999</v>
      </c>
      <c r="F271">
        <f t="shared" si="18"/>
        <v>2.9612318242365991</v>
      </c>
      <c r="G271">
        <f t="shared" si="19"/>
        <v>2.8314961601332584E-3</v>
      </c>
    </row>
    <row r="272" spans="1:7">
      <c r="A272">
        <v>4.4000000000000004</v>
      </c>
      <c r="B272">
        <v>2.9183959960900001</v>
      </c>
      <c r="D272">
        <f t="shared" si="16"/>
        <v>263.99999999982003</v>
      </c>
      <c r="E272">
        <f t="shared" si="17"/>
        <v>2.9074096679700001</v>
      </c>
      <c r="F272">
        <f t="shared" si="18"/>
        <v>2.9610978859711521</v>
      </c>
      <c r="G272">
        <f t="shared" si="19"/>
        <v>2.8824247521392191E-3</v>
      </c>
    </row>
    <row r="273" spans="1:7">
      <c r="A273">
        <v>4.4166666666700003</v>
      </c>
      <c r="B273">
        <v>2.9165649414099999</v>
      </c>
      <c r="D273">
        <f t="shared" si="16"/>
        <v>265.00000000002001</v>
      </c>
      <c r="E273">
        <f t="shared" si="17"/>
        <v>2.9061889648400001</v>
      </c>
      <c r="F273">
        <f t="shared" si="18"/>
        <v>2.9609668094076254</v>
      </c>
      <c r="G273">
        <f t="shared" si="19"/>
        <v>3.0006122554749105E-3</v>
      </c>
    </row>
    <row r="274" spans="1:7">
      <c r="A274">
        <v>4.4333333333300002</v>
      </c>
      <c r="B274">
        <v>2.9183959960900001</v>
      </c>
      <c r="D274">
        <f t="shared" si="16"/>
        <v>266.00000000021998</v>
      </c>
      <c r="E274">
        <f t="shared" si="17"/>
        <v>2.9055786132799999</v>
      </c>
      <c r="F274">
        <f t="shared" si="18"/>
        <v>2.9608385334034666</v>
      </c>
      <c r="G274">
        <f t="shared" si="19"/>
        <v>3.0536587720519197E-3</v>
      </c>
    </row>
    <row r="275" spans="1:7">
      <c r="A275">
        <v>4.45</v>
      </c>
      <c r="B275">
        <v>2.9159545898400001</v>
      </c>
      <c r="D275">
        <f t="shared" si="16"/>
        <v>266.99999999981998</v>
      </c>
      <c r="E275">
        <f t="shared" si="17"/>
        <v>2.9037475585900001</v>
      </c>
      <c r="F275">
        <f t="shared" si="18"/>
        <v>2.9607129981224789</v>
      </c>
      <c r="G275">
        <f t="shared" si="19"/>
        <v>3.2450613011284972E-3</v>
      </c>
    </row>
    <row r="276" spans="1:7">
      <c r="A276">
        <v>4.4666666666700001</v>
      </c>
      <c r="B276">
        <v>2.9141235351599999</v>
      </c>
      <c r="D276">
        <f t="shared" si="16"/>
        <v>268.00000000002001</v>
      </c>
      <c r="E276">
        <f t="shared" si="17"/>
        <v>2.90283203125</v>
      </c>
      <c r="F276">
        <f t="shared" si="18"/>
        <v>2.9605901450066927</v>
      </c>
      <c r="G276">
        <f t="shared" si="19"/>
        <v>3.3359997047310553E-3</v>
      </c>
    </row>
    <row r="277" spans="1:7">
      <c r="A277">
        <v>4.4833333333300001</v>
      </c>
      <c r="B277">
        <v>2.9132080078100002</v>
      </c>
      <c r="D277">
        <f t="shared" si="16"/>
        <v>269.00000000021998</v>
      </c>
      <c r="E277">
        <f t="shared" si="17"/>
        <v>2.90283203125</v>
      </c>
      <c r="F277">
        <f t="shared" si="18"/>
        <v>2.960469916749501</v>
      </c>
      <c r="G277">
        <f t="shared" si="19"/>
        <v>3.3221258448535873E-3</v>
      </c>
    </row>
    <row r="278" spans="1:7">
      <c r="A278">
        <v>4.5</v>
      </c>
      <c r="B278">
        <v>2.9132080078100002</v>
      </c>
      <c r="D278">
        <f t="shared" si="16"/>
        <v>269.99999999981998</v>
      </c>
      <c r="E278">
        <f t="shared" si="17"/>
        <v>2.90161132813</v>
      </c>
      <c r="F278">
        <f t="shared" si="18"/>
        <v>2.9603522572686947</v>
      </c>
      <c r="G278">
        <f t="shared" si="19"/>
        <v>3.4504967560771479E-3</v>
      </c>
    </row>
    <row r="279" spans="1:7">
      <c r="A279">
        <v>4.5166666666699999</v>
      </c>
      <c r="B279">
        <v>2.9132080078100002</v>
      </c>
      <c r="D279">
        <f t="shared" si="16"/>
        <v>271.00000000002001</v>
      </c>
      <c r="E279">
        <f t="shared" si="17"/>
        <v>2.9022216796899998</v>
      </c>
      <c r="F279">
        <f t="shared" si="18"/>
        <v>2.9602371116800992</v>
      </c>
      <c r="G279">
        <f t="shared" si="19"/>
        <v>3.3657903489978484E-3</v>
      </c>
    </row>
    <row r="280" spans="1:7">
      <c r="A280">
        <v>4.5333333333299999</v>
      </c>
      <c r="B280">
        <v>2.9107666015600002</v>
      </c>
      <c r="D280">
        <f t="shared" si="16"/>
        <v>272.00000000021998</v>
      </c>
      <c r="E280">
        <f t="shared" si="17"/>
        <v>2.900390625</v>
      </c>
      <c r="F280">
        <f t="shared" si="18"/>
        <v>2.9601244262723942</v>
      </c>
      <c r="G280">
        <f t="shared" si="19"/>
        <v>3.5681270144498887E-3</v>
      </c>
    </row>
    <row r="281" spans="1:7">
      <c r="A281">
        <v>4.55</v>
      </c>
      <c r="B281">
        <v>2.91015625</v>
      </c>
      <c r="D281">
        <f t="shared" si="16"/>
        <v>272.99999999981998</v>
      </c>
      <c r="E281">
        <f t="shared" si="17"/>
        <v>2.8985595703100002</v>
      </c>
      <c r="F281">
        <f t="shared" si="18"/>
        <v>2.9600141484818425</v>
      </c>
      <c r="G281">
        <f t="shared" si="19"/>
        <v>3.7766651782790762E-3</v>
      </c>
    </row>
    <row r="282" spans="1:7">
      <c r="A282">
        <v>4.5666666666699998</v>
      </c>
      <c r="B282">
        <v>2.9095458984399998</v>
      </c>
      <c r="D282">
        <f t="shared" si="16"/>
        <v>274.00000000001995</v>
      </c>
      <c r="E282">
        <f t="shared" si="17"/>
        <v>2.8985595703100002</v>
      </c>
      <c r="F282">
        <f t="shared" si="18"/>
        <v>2.9599062268675782</v>
      </c>
      <c r="G282">
        <f t="shared" si="19"/>
        <v>3.7634122707934257E-3</v>
      </c>
    </row>
    <row r="283" spans="1:7">
      <c r="A283">
        <v>4.5833333333299997</v>
      </c>
      <c r="B283">
        <v>2.9083251953100002</v>
      </c>
      <c r="D283">
        <f t="shared" si="16"/>
        <v>275.00000000021998</v>
      </c>
      <c r="E283">
        <f t="shared" si="17"/>
        <v>2.8976440429700001</v>
      </c>
      <c r="F283">
        <f t="shared" si="18"/>
        <v>2.9598006110880086</v>
      </c>
      <c r="G283">
        <f t="shared" si="19"/>
        <v>3.8634389602086325E-3</v>
      </c>
    </row>
    <row r="284" spans="1:7">
      <c r="A284">
        <v>4.5999999999999996</v>
      </c>
      <c r="B284">
        <v>2.9080200195299999</v>
      </c>
      <c r="D284">
        <f t="shared" si="16"/>
        <v>275.99999999981998</v>
      </c>
      <c r="E284">
        <f t="shared" si="17"/>
        <v>2.8976440429700001</v>
      </c>
      <c r="F284">
        <f t="shared" si="18"/>
        <v>2.9596972518771261</v>
      </c>
      <c r="G284">
        <f t="shared" si="19"/>
        <v>3.8506007356714162E-3</v>
      </c>
    </row>
    <row r="285" spans="1:7">
      <c r="A285">
        <v>4.6166666666699996</v>
      </c>
      <c r="B285">
        <v>2.9080200195299999</v>
      </c>
      <c r="D285">
        <f t="shared" si="16"/>
        <v>277.00000000001995</v>
      </c>
      <c r="E285">
        <f t="shared" si="17"/>
        <v>2.8976440429700001</v>
      </c>
      <c r="F285">
        <f t="shared" si="18"/>
        <v>2.959596101021349</v>
      </c>
      <c r="G285">
        <f t="shared" si="19"/>
        <v>3.8380574967976974E-3</v>
      </c>
    </row>
    <row r="286" spans="1:7">
      <c r="A286">
        <v>4.6333333333300004</v>
      </c>
      <c r="B286">
        <v>2.9074096679700001</v>
      </c>
      <c r="D286">
        <f t="shared" si="16"/>
        <v>278.00000000021998</v>
      </c>
      <c r="E286">
        <f t="shared" si="17"/>
        <v>2.8964233398400001</v>
      </c>
      <c r="F286">
        <f t="shared" si="18"/>
        <v>2.9594971113374022</v>
      </c>
      <c r="G286">
        <f t="shared" si="19"/>
        <v>3.978300650906496E-3</v>
      </c>
    </row>
    <row r="287" spans="1:7">
      <c r="A287">
        <v>4.6500000000000004</v>
      </c>
      <c r="B287">
        <v>2.9061889648400001</v>
      </c>
      <c r="D287">
        <f t="shared" si="16"/>
        <v>278.99999999982003</v>
      </c>
      <c r="E287">
        <f t="shared" si="17"/>
        <v>2.8964233398400001</v>
      </c>
      <c r="F287">
        <f t="shared" si="18"/>
        <v>2.9594002366501169</v>
      </c>
      <c r="G287">
        <f t="shared" si="19"/>
        <v>3.9660895318320939E-3</v>
      </c>
    </row>
    <row r="288" spans="1:7">
      <c r="A288">
        <v>4.6666666666700003</v>
      </c>
      <c r="B288">
        <v>2.9055786132799999</v>
      </c>
      <c r="D288">
        <f t="shared" si="16"/>
        <v>280.00000000002001</v>
      </c>
      <c r="E288">
        <f t="shared" si="17"/>
        <v>2.8939819335900001</v>
      </c>
      <c r="F288">
        <f t="shared" si="18"/>
        <v>2.9593054317707219</v>
      </c>
      <c r="G288">
        <f t="shared" si="19"/>
        <v>4.267159414566765E-3</v>
      </c>
    </row>
    <row r="289" spans="1:7">
      <c r="A289">
        <v>4.6833333333300002</v>
      </c>
      <c r="B289">
        <v>2.9037475585900001</v>
      </c>
      <c r="D289">
        <f t="shared" si="16"/>
        <v>281.00000000021998</v>
      </c>
      <c r="E289">
        <f t="shared" si="17"/>
        <v>2.8945922851599999</v>
      </c>
      <c r="F289">
        <f t="shared" si="18"/>
        <v>2.9592126524761144</v>
      </c>
      <c r="G289">
        <f t="shared" si="19"/>
        <v>4.175791872069564E-3</v>
      </c>
    </row>
    <row r="290" spans="1:7">
      <c r="A290">
        <v>4.7</v>
      </c>
      <c r="B290">
        <v>2.90283203125</v>
      </c>
      <c r="D290">
        <f t="shared" si="16"/>
        <v>281.99999999981998</v>
      </c>
      <c r="E290">
        <f t="shared" si="17"/>
        <v>2.8933715820299999</v>
      </c>
      <c r="F290">
        <f t="shared" si="18"/>
        <v>2.9591218554880516</v>
      </c>
      <c r="G290">
        <f t="shared" si="19"/>
        <v>4.3230984598085819E-3</v>
      </c>
    </row>
    <row r="291" spans="1:7">
      <c r="A291">
        <v>4.7166666666700001</v>
      </c>
      <c r="B291">
        <v>2.90283203125</v>
      </c>
      <c r="D291">
        <f t="shared" si="16"/>
        <v>283.00000000002001</v>
      </c>
      <c r="E291">
        <f t="shared" si="17"/>
        <v>2.8924560546899998</v>
      </c>
      <c r="F291">
        <f t="shared" si="18"/>
        <v>2.9590329984528045</v>
      </c>
      <c r="G291">
        <f t="shared" si="19"/>
        <v>4.4324894407956677E-3</v>
      </c>
    </row>
    <row r="292" spans="1:7">
      <c r="A292">
        <v>4.7333333333300001</v>
      </c>
      <c r="B292">
        <v>2.90161132813</v>
      </c>
      <c r="D292">
        <f t="shared" si="16"/>
        <v>284.00000000021998</v>
      </c>
      <c r="E292">
        <f t="shared" si="17"/>
        <v>2.8927612304700001</v>
      </c>
      <c r="F292">
        <f t="shared" si="18"/>
        <v>2.9589460399217269</v>
      </c>
      <c r="G292">
        <f t="shared" si="19"/>
        <v>4.3804290021613821E-3</v>
      </c>
    </row>
    <row r="293" spans="1:7">
      <c r="A293">
        <v>4.75</v>
      </c>
      <c r="B293">
        <v>2.9022216796899998</v>
      </c>
      <c r="D293">
        <f t="shared" si="16"/>
        <v>284.99999999981998</v>
      </c>
      <c r="E293">
        <f t="shared" si="17"/>
        <v>2.8927612304700001</v>
      </c>
      <c r="F293">
        <f t="shared" si="18"/>
        <v>2.958860939331756</v>
      </c>
      <c r="G293">
        <f t="shared" si="19"/>
        <v>4.369171511608887E-3</v>
      </c>
    </row>
    <row r="294" spans="1:7">
      <c r="A294">
        <v>4.7666666666699999</v>
      </c>
      <c r="B294">
        <v>2.900390625</v>
      </c>
      <c r="D294">
        <f t="shared" si="16"/>
        <v>286.00000000002001</v>
      </c>
      <c r="E294">
        <f t="shared" si="17"/>
        <v>2.8912353515600002</v>
      </c>
      <c r="F294">
        <f t="shared" si="18"/>
        <v>2.9587776569863391</v>
      </c>
      <c r="G294">
        <f t="shared" si="19"/>
        <v>4.5619630223048459E-3</v>
      </c>
    </row>
    <row r="295" spans="1:7">
      <c r="A295">
        <v>4.7833333333299999</v>
      </c>
      <c r="B295">
        <v>2.8985595703100002</v>
      </c>
    </row>
    <row r="296" spans="1:7">
      <c r="A296">
        <v>4.8</v>
      </c>
      <c r="B296">
        <v>2.8985595703100002</v>
      </c>
    </row>
    <row r="297" spans="1:7">
      <c r="A297">
        <v>4.8166666666699998</v>
      </c>
      <c r="B297">
        <v>2.8976440429700001</v>
      </c>
    </row>
    <row r="298" spans="1:7">
      <c r="A298">
        <v>4.8333333333299997</v>
      </c>
      <c r="B298">
        <v>2.8976440429700001</v>
      </c>
    </row>
    <row r="299" spans="1:7">
      <c r="A299">
        <v>4.8499999999999996</v>
      </c>
      <c r="B299">
        <v>2.8976440429700001</v>
      </c>
    </row>
    <row r="300" spans="1:7">
      <c r="A300">
        <v>4.8666666666699996</v>
      </c>
      <c r="B300">
        <v>2.8964233398400001</v>
      </c>
    </row>
    <row r="301" spans="1:7">
      <c r="A301">
        <v>4.8833333333300004</v>
      </c>
      <c r="B301">
        <v>2.8964233398400001</v>
      </c>
    </row>
    <row r="302" spans="1:7">
      <c r="A302">
        <v>4.9000000000000004</v>
      </c>
      <c r="B302">
        <v>2.8939819335900001</v>
      </c>
    </row>
    <row r="303" spans="1:7">
      <c r="A303">
        <v>4.9166666666700003</v>
      </c>
      <c r="B303">
        <v>2.8945922851599999</v>
      </c>
    </row>
    <row r="304" spans="1:7">
      <c r="A304">
        <v>4.9333333333300002</v>
      </c>
      <c r="B304">
        <v>2.8933715820299999</v>
      </c>
    </row>
    <row r="305" spans="1:2">
      <c r="A305">
        <v>4.95</v>
      </c>
      <c r="B305">
        <v>2.8924560546899998</v>
      </c>
    </row>
    <row r="306" spans="1:2">
      <c r="A306">
        <v>4.9666666666700001</v>
      </c>
      <c r="B306">
        <v>2.8927612304700001</v>
      </c>
    </row>
    <row r="307" spans="1:2">
      <c r="A307">
        <v>4.9833333333300001</v>
      </c>
      <c r="B307">
        <v>2.8927612304700001</v>
      </c>
    </row>
    <row r="308" spans="1:2">
      <c r="A308">
        <v>5</v>
      </c>
      <c r="B308">
        <v>2.8912353515600002</v>
      </c>
    </row>
  </sheetData>
  <pageMargins left="0.7" right="0.7" top="0.75" bottom="0.75" header="0.3" footer="0.3"/>
  <drawing r:id="rId1"/>
  <legacyDrawing r:id="rId2"/>
  <oleObjects>
    <oleObject progId="Equation.3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K308"/>
  <sheetViews>
    <sheetView topLeftCell="A9" workbookViewId="0">
      <selection activeCell="H8" sqref="H8"/>
    </sheetView>
  </sheetViews>
  <sheetFormatPr defaultRowHeight="15"/>
  <cols>
    <col min="1" max="1" width="14" customWidth="1"/>
    <col min="2" max="2" width="12" bestFit="1" customWidth="1"/>
  </cols>
  <sheetData>
    <row r="1" spans="1:11">
      <c r="A1" t="s">
        <v>129</v>
      </c>
      <c r="C1" s="34"/>
    </row>
    <row r="2" spans="1:11">
      <c r="A2" t="s">
        <v>146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6.2063598632800003</v>
      </c>
      <c r="D8">
        <f>(A20-$A$20)*60</f>
        <v>0</v>
      </c>
      <c r="E8">
        <f>B20</f>
        <v>6.2057495117199997</v>
      </c>
      <c r="F8">
        <f>$J$10*EXP(-$J$11*D8)+$J$12</f>
        <v>4.7891424969134668</v>
      </c>
      <c r="G8">
        <f>(E8-F8)^2</f>
        <v>2.0067754343990765</v>
      </c>
      <c r="H8">
        <f>SUM(G8:G5000)</f>
        <v>9.8023405295293866</v>
      </c>
      <c r="K8" t="s">
        <v>21</v>
      </c>
    </row>
    <row r="9" spans="1:11">
      <c r="A9">
        <v>1.6666666666700001E-2</v>
      </c>
      <c r="B9">
        <v>6.2075805664099999</v>
      </c>
      <c r="D9">
        <f t="shared" ref="D9:D72" si="0">(A21-$A$20)*60</f>
        <v>1.0000000000199987</v>
      </c>
      <c r="E9">
        <f t="shared" ref="E9:E72" si="1">B21</f>
        <v>6.2033081054699997</v>
      </c>
      <c r="F9">
        <f t="shared" ref="F9:F72" si="2">$J$10*EXP(-$J$11*D9)+$J$12</f>
        <v>4.7168817485877375</v>
      </c>
      <c r="G9">
        <f t="shared" ref="G9:G72" si="3">(E9-F9)^2</f>
        <v>2.2094633144342741</v>
      </c>
      <c r="I9" t="s">
        <v>22</v>
      </c>
    </row>
    <row r="10" spans="1:11">
      <c r="A10">
        <v>3.3333333333299998E-2</v>
      </c>
      <c r="B10">
        <v>6.2075805664099999</v>
      </c>
      <c r="D10">
        <f t="shared" si="0"/>
        <v>1.9999999999799989</v>
      </c>
      <c r="E10">
        <f t="shared" si="1"/>
        <v>6.1856079101599999</v>
      </c>
      <c r="F10">
        <f t="shared" si="2"/>
        <v>4.6463217292521382</v>
      </c>
      <c r="G10">
        <f t="shared" si="3"/>
        <v>2.3694019467339102</v>
      </c>
      <c r="I10" t="s">
        <v>15</v>
      </c>
      <c r="J10">
        <v>3.0702221175393447</v>
      </c>
      <c r="K10">
        <v>4</v>
      </c>
    </row>
    <row r="11" spans="1:11">
      <c r="A11">
        <v>0.05</v>
      </c>
      <c r="B11">
        <v>6.2057495117199997</v>
      </c>
      <c r="D11">
        <f t="shared" si="0"/>
        <v>2.9999999999999991</v>
      </c>
      <c r="E11">
        <f t="shared" si="1"/>
        <v>4.6325683593799996</v>
      </c>
      <c r="F11">
        <f t="shared" si="2"/>
        <v>4.5774224105404766</v>
      </c>
      <c r="G11">
        <f t="shared" si="3"/>
        <v>3.0410756734112828E-3</v>
      </c>
      <c r="I11" t="s">
        <v>16</v>
      </c>
      <c r="J11">
        <v>2.3817395893191411E-2</v>
      </c>
      <c r="K11">
        <v>0.3</v>
      </c>
    </row>
    <row r="12" spans="1:11">
      <c r="A12">
        <v>6.66666666667E-2</v>
      </c>
      <c r="B12">
        <v>6.2057495117199997</v>
      </c>
      <c r="D12">
        <f t="shared" si="0"/>
        <v>4.00000000002</v>
      </c>
      <c r="E12">
        <f t="shared" si="1"/>
        <v>4.36767578125</v>
      </c>
      <c r="F12">
        <f t="shared" si="2"/>
        <v>4.5101447062067441</v>
      </c>
      <c r="G12">
        <f t="shared" si="3"/>
        <v>2.029739457833039E-2</v>
      </c>
      <c r="I12" t="s">
        <v>17</v>
      </c>
      <c r="J12">
        <v>1.7189203793741219</v>
      </c>
      <c r="K12">
        <v>1.6</v>
      </c>
    </row>
    <row r="13" spans="1:11">
      <c r="A13">
        <v>8.3333333333299994E-2</v>
      </c>
      <c r="B13">
        <v>6.2063598632800003</v>
      </c>
      <c r="D13">
        <f t="shared" si="0"/>
        <v>4.9999999999799982</v>
      </c>
      <c r="E13">
        <f t="shared" si="1"/>
        <v>4.2077636718799996</v>
      </c>
      <c r="F13">
        <f t="shared" si="2"/>
        <v>4.4444504499385369</v>
      </c>
      <c r="G13">
        <f t="shared" si="3"/>
        <v>5.6020630907731309E-2</v>
      </c>
    </row>
    <row r="14" spans="1:11">
      <c r="A14">
        <v>0.1</v>
      </c>
      <c r="B14">
        <v>6.2039184570300003</v>
      </c>
      <c r="D14">
        <f t="shared" si="0"/>
        <v>5.9999999999999982</v>
      </c>
      <c r="E14">
        <f t="shared" si="1"/>
        <v>4.0826416015599998</v>
      </c>
      <c r="F14">
        <f t="shared" si="2"/>
        <v>4.3803023736941018</v>
      </c>
      <c r="G14">
        <f t="shared" si="3"/>
        <v>8.8601935267469803E-2</v>
      </c>
    </row>
    <row r="15" spans="1:11">
      <c r="A15">
        <v>0.116666666667</v>
      </c>
      <c r="B15">
        <v>6.2045288085900001</v>
      </c>
      <c r="D15">
        <f t="shared" si="0"/>
        <v>7.0000000000199991</v>
      </c>
      <c r="E15">
        <f t="shared" si="1"/>
        <v>3.9889526367200001</v>
      </c>
      <c r="F15">
        <f t="shared" si="2"/>
        <v>4.3176640865840099</v>
      </c>
      <c r="G15">
        <f t="shared" si="3"/>
        <v>0.10805121727169943</v>
      </c>
    </row>
    <row r="16" spans="1:11">
      <c r="A16">
        <v>0.13333333333299999</v>
      </c>
      <c r="B16">
        <v>6.2051391601599999</v>
      </c>
      <c r="D16">
        <f t="shared" si="0"/>
        <v>7.9999999999800009</v>
      </c>
      <c r="E16">
        <f t="shared" si="1"/>
        <v>3.90991210938</v>
      </c>
      <c r="F16">
        <f t="shared" si="2"/>
        <v>4.2565000542145421</v>
      </c>
      <c r="G16">
        <f t="shared" si="3"/>
        <v>0.12012320350463163</v>
      </c>
    </row>
    <row r="17" spans="1:7">
      <c r="A17">
        <v>0.15</v>
      </c>
      <c r="B17">
        <v>6.2051391601599999</v>
      </c>
      <c r="D17">
        <f t="shared" si="0"/>
        <v>8.9999999999999982</v>
      </c>
      <c r="E17">
        <f t="shared" si="1"/>
        <v>3.8381958007799999</v>
      </c>
      <c r="F17">
        <f t="shared" si="2"/>
        <v>4.1967755785185981</v>
      </c>
      <c r="G17">
        <f t="shared" si="3"/>
        <v>0.12857945700306248</v>
      </c>
    </row>
    <row r="18" spans="1:7">
      <c r="A18">
        <v>0.166666666667</v>
      </c>
      <c r="B18">
        <v>6.2045288085900001</v>
      </c>
      <c r="D18">
        <f t="shared" si="0"/>
        <v>10.000000000019998</v>
      </c>
      <c r="E18">
        <f t="shared" si="1"/>
        <v>3.7759399414099999</v>
      </c>
      <c r="F18">
        <f t="shared" si="2"/>
        <v>4.1384567780936692</v>
      </c>
      <c r="G18">
        <f t="shared" si="3"/>
        <v>0.13141845687913414</v>
      </c>
    </row>
    <row r="19" spans="1:7">
      <c r="A19">
        <v>0.183333333333</v>
      </c>
      <c r="B19">
        <v>6.2045288085900001</v>
      </c>
      <c r="D19">
        <f t="shared" si="0"/>
        <v>10.99999999998</v>
      </c>
      <c r="E19">
        <f t="shared" si="1"/>
        <v>3.720703125</v>
      </c>
      <c r="F19">
        <f t="shared" si="2"/>
        <v>4.0815105689696942</v>
      </c>
      <c r="G19">
        <f t="shared" si="3"/>
        <v>0.13018201162394402</v>
      </c>
    </row>
    <row r="20" spans="1:7">
      <c r="A20">
        <v>0.2</v>
      </c>
      <c r="B20">
        <v>6.2057495117199997</v>
      </c>
      <c r="D20">
        <f t="shared" si="0"/>
        <v>12</v>
      </c>
      <c r="E20">
        <f t="shared" si="1"/>
        <v>3.66821289063</v>
      </c>
      <c r="F20">
        <f t="shared" si="2"/>
        <v>4.0259046458308072</v>
      </c>
      <c r="G20">
        <f t="shared" si="3"/>
        <v>0.1279433917386342</v>
      </c>
    </row>
    <row r="21" spans="1:7">
      <c r="A21">
        <v>0.21666666666699999</v>
      </c>
      <c r="B21">
        <v>6.2033081054699997</v>
      </c>
      <c r="D21">
        <f t="shared" si="0"/>
        <v>13.000000000019998</v>
      </c>
      <c r="E21">
        <f t="shared" si="1"/>
        <v>3.6203002929700001</v>
      </c>
      <c r="F21">
        <f t="shared" si="2"/>
        <v>3.9716074637091925</v>
      </c>
      <c r="G21">
        <f t="shared" si="3"/>
        <v>0.12341672821277606</v>
      </c>
    </row>
    <row r="22" spans="1:7">
      <c r="A22">
        <v>0.23333333333299999</v>
      </c>
      <c r="B22">
        <v>6.1856079101599999</v>
      </c>
      <c r="D22">
        <f t="shared" si="0"/>
        <v>13.99999999998</v>
      </c>
      <c r="E22">
        <f t="shared" si="1"/>
        <v>3.57788085938</v>
      </c>
      <c r="F22">
        <f t="shared" si="2"/>
        <v>3.918588220079168</v>
      </c>
      <c r="G22">
        <f t="shared" si="3"/>
        <v>0.11608150563459294</v>
      </c>
    </row>
    <row r="23" spans="1:7">
      <c r="A23">
        <v>0.25</v>
      </c>
      <c r="B23">
        <v>4.6325683593799996</v>
      </c>
      <c r="D23">
        <f t="shared" si="0"/>
        <v>15</v>
      </c>
      <c r="E23">
        <f t="shared" si="1"/>
        <v>3.5348510742200001</v>
      </c>
      <c r="F23">
        <f t="shared" si="2"/>
        <v>3.8668168373738743</v>
      </c>
      <c r="G23">
        <f t="shared" si="3"/>
        <v>0.11020126790633407</v>
      </c>
    </row>
    <row r="24" spans="1:7">
      <c r="A24">
        <v>0.26666666666700001</v>
      </c>
      <c r="B24">
        <v>4.36767578125</v>
      </c>
      <c r="D24">
        <f t="shared" si="0"/>
        <v>16.000000000020002</v>
      </c>
      <c r="E24">
        <f t="shared" si="1"/>
        <v>3.49609375</v>
      </c>
      <c r="F24">
        <f t="shared" si="2"/>
        <v>3.8162639459414986</v>
      </c>
      <c r="G24">
        <f t="shared" si="3"/>
        <v>0.10250895436921764</v>
      </c>
    </row>
    <row r="25" spans="1:7">
      <c r="A25">
        <v>0.28333333333299998</v>
      </c>
      <c r="B25">
        <v>4.2077636718799996</v>
      </c>
      <c r="D25">
        <f t="shared" si="0"/>
        <v>16.999999999979998</v>
      </c>
      <c r="E25">
        <f t="shared" si="1"/>
        <v>3.4597778320299999</v>
      </c>
      <c r="F25">
        <f t="shared" si="2"/>
        <v>3.7669008673741429</v>
      </c>
      <c r="G25">
        <f t="shared" si="3"/>
        <v>9.4324558838999692E-2</v>
      </c>
    </row>
    <row r="26" spans="1:7">
      <c r="A26">
        <v>0.3</v>
      </c>
      <c r="B26">
        <v>4.0826416015599998</v>
      </c>
      <c r="D26">
        <f t="shared" si="0"/>
        <v>18</v>
      </c>
      <c r="E26">
        <f t="shared" si="1"/>
        <v>3.4259033203100002</v>
      </c>
      <c r="F26">
        <f t="shared" si="2"/>
        <v>3.7186995982301432</v>
      </c>
      <c r="G26">
        <f t="shared" si="3"/>
        <v>8.5729660363889598E-2</v>
      </c>
    </row>
    <row r="27" spans="1:7">
      <c r="A27">
        <v>0.316666666667</v>
      </c>
      <c r="B27">
        <v>3.9889526367200001</v>
      </c>
      <c r="D27">
        <f t="shared" si="0"/>
        <v>19.000000000019998</v>
      </c>
      <c r="E27">
        <f t="shared" si="1"/>
        <v>3.3905029296899998</v>
      </c>
      <c r="F27">
        <f t="shared" si="2"/>
        <v>3.6716327941656237</v>
      </c>
      <c r="G27">
        <f t="shared" si="3"/>
        <v>7.9034000700082679E-2</v>
      </c>
    </row>
    <row r="28" spans="1:7">
      <c r="A28">
        <v>0.33333333333300003</v>
      </c>
      <c r="B28">
        <v>3.90991210938</v>
      </c>
      <c r="D28">
        <f t="shared" si="0"/>
        <v>19.999999999980002</v>
      </c>
      <c r="E28">
        <f t="shared" si="1"/>
        <v>3.3590698242200001</v>
      </c>
      <c r="F28">
        <f t="shared" si="2"/>
        <v>3.6256737544129884</v>
      </c>
      <c r="G28">
        <f t="shared" si="3"/>
        <v>7.1077655594347797E-2</v>
      </c>
    </row>
    <row r="29" spans="1:7">
      <c r="A29">
        <v>0.35</v>
      </c>
      <c r="B29">
        <v>3.8381958007799999</v>
      </c>
      <c r="D29">
        <f t="shared" si="0"/>
        <v>21.000000000000004</v>
      </c>
      <c r="E29">
        <f t="shared" si="1"/>
        <v>3.3279418945299999</v>
      </c>
      <c r="F29">
        <f t="shared" si="2"/>
        <v>3.5807964066257387</v>
      </c>
      <c r="G29">
        <f t="shared" si="3"/>
        <v>6.3935404287174133E-2</v>
      </c>
    </row>
    <row r="30" spans="1:7">
      <c r="A30">
        <v>0.36666666666699999</v>
      </c>
      <c r="B30">
        <v>3.7759399414099999</v>
      </c>
      <c r="D30">
        <f t="shared" si="0"/>
        <v>22.000000000020002</v>
      </c>
      <c r="E30">
        <f t="shared" si="1"/>
        <v>3.2980346679700001</v>
      </c>
      <c r="F30">
        <f t="shared" si="2"/>
        <v>3.5369752921043025</v>
      </c>
      <c r="G30">
        <f t="shared" si="3"/>
        <v>5.7092621861689972E-2</v>
      </c>
    </row>
    <row r="31" spans="1:7">
      <c r="A31">
        <v>0.38333333333300001</v>
      </c>
      <c r="B31">
        <v>3.720703125</v>
      </c>
      <c r="D31">
        <f t="shared" si="0"/>
        <v>22.999999999979998</v>
      </c>
      <c r="E31">
        <f t="shared" si="1"/>
        <v>3.2699584960900001</v>
      </c>
      <c r="F31">
        <f t="shared" si="2"/>
        <v>3.4941855513448772</v>
      </c>
      <c r="G31">
        <f t="shared" si="3"/>
        <v>5.0277772308273697E-2</v>
      </c>
    </row>
    <row r="32" spans="1:7">
      <c r="A32">
        <v>0.4</v>
      </c>
      <c r="B32">
        <v>3.66821289063</v>
      </c>
      <c r="D32">
        <f t="shared" si="0"/>
        <v>23.999999999999996</v>
      </c>
      <c r="E32">
        <f t="shared" si="1"/>
        <v>3.2415771484399998</v>
      </c>
      <c r="F32">
        <f t="shared" si="2"/>
        <v>3.4524029099293361</v>
      </c>
      <c r="G32">
        <f t="shared" si="3"/>
        <v>4.4447501707558512E-2</v>
      </c>
    </row>
    <row r="33" spans="1:7">
      <c r="A33">
        <v>0.41666666666699997</v>
      </c>
      <c r="B33">
        <v>3.6203002929700001</v>
      </c>
      <c r="D33">
        <f t="shared" si="0"/>
        <v>25.000000000019998</v>
      </c>
      <c r="E33">
        <f t="shared" si="1"/>
        <v>3.2122802734399998</v>
      </c>
      <c r="F33">
        <f t="shared" si="2"/>
        <v>3.4116036647698715</v>
      </c>
      <c r="G33">
        <f t="shared" si="3"/>
        <v>3.9729814331241196E-2</v>
      </c>
    </row>
    <row r="34" spans="1:7">
      <c r="A34">
        <v>0.433333333333</v>
      </c>
      <c r="B34">
        <v>3.57788085938</v>
      </c>
      <c r="D34">
        <f t="shared" si="0"/>
        <v>25.999999999980002</v>
      </c>
      <c r="E34">
        <f t="shared" si="1"/>
        <v>3.1869506835900001</v>
      </c>
      <c r="F34">
        <f t="shared" si="2"/>
        <v>3.3717646706543798</v>
      </c>
      <c r="G34">
        <f t="shared" si="3"/>
        <v>3.4156209814632701E-2</v>
      </c>
    </row>
    <row r="35" spans="1:7">
      <c r="A35">
        <v>0.45</v>
      </c>
      <c r="B35">
        <v>3.5348510742200001</v>
      </c>
      <c r="D35">
        <f t="shared" si="0"/>
        <v>27</v>
      </c>
      <c r="E35">
        <f t="shared" si="1"/>
        <v>3.1610107421899998</v>
      </c>
      <c r="F35">
        <f t="shared" si="2"/>
        <v>3.3328633271093917</v>
      </c>
      <c r="G35">
        <f t="shared" si="3"/>
        <v>2.9533310943476814E-2</v>
      </c>
    </row>
    <row r="36" spans="1:7">
      <c r="A36">
        <v>0.46666666666700002</v>
      </c>
      <c r="B36">
        <v>3.49609375</v>
      </c>
      <c r="D36">
        <f t="shared" si="0"/>
        <v>28.000000000020002</v>
      </c>
      <c r="E36">
        <f t="shared" si="1"/>
        <v>3.1362915039099999</v>
      </c>
      <c r="F36">
        <f t="shared" si="2"/>
        <v>3.2948775655932652</v>
      </c>
      <c r="G36">
        <f t="shared" si="3"/>
        <v>2.5149538960208419E-2</v>
      </c>
    </row>
    <row r="37" spans="1:7">
      <c r="A37">
        <v>0.48333333333299999</v>
      </c>
      <c r="B37">
        <v>3.4597778320299999</v>
      </c>
      <c r="D37">
        <f t="shared" si="0"/>
        <v>28.999999999979995</v>
      </c>
      <c r="E37">
        <f t="shared" si="1"/>
        <v>3.1103515625</v>
      </c>
      <c r="F37">
        <f t="shared" si="2"/>
        <v>3.2577858369694015</v>
      </c>
      <c r="G37">
        <f t="shared" si="3"/>
        <v>2.1736865288318814E-2</v>
      </c>
    </row>
    <row r="38" spans="1:7">
      <c r="A38">
        <v>0.5</v>
      </c>
      <c r="B38">
        <v>3.4259033203100002</v>
      </c>
      <c r="D38">
        <f t="shared" si="0"/>
        <v>29.999999999999996</v>
      </c>
      <c r="E38">
        <f t="shared" si="1"/>
        <v>3.0862426757799999</v>
      </c>
      <c r="F38">
        <f t="shared" si="2"/>
        <v>3.2215670992750836</v>
      </c>
      <c r="G38">
        <f t="shared" si="3"/>
        <v>1.8312699594276751E-2</v>
      </c>
    </row>
    <row r="39" spans="1:7">
      <c r="A39">
        <v>0.51666666666700001</v>
      </c>
      <c r="B39">
        <v>3.3905029296899998</v>
      </c>
      <c r="D39">
        <f t="shared" si="0"/>
        <v>31.000000000019995</v>
      </c>
      <c r="E39">
        <f t="shared" si="1"/>
        <v>3.06274414063</v>
      </c>
      <c r="F39">
        <f t="shared" si="2"/>
        <v>3.1862008057978319</v>
      </c>
      <c r="G39">
        <f t="shared" si="3"/>
        <v>1.5241548174362168E-2</v>
      </c>
    </row>
    <row r="40" spans="1:7">
      <c r="A40">
        <v>0.53333333333300004</v>
      </c>
      <c r="B40">
        <v>3.3590698242200001</v>
      </c>
      <c r="D40">
        <f t="shared" si="0"/>
        <v>31.999999999979995</v>
      </c>
      <c r="E40">
        <f t="shared" si="1"/>
        <v>3.0401611328100002</v>
      </c>
      <c r="F40">
        <f t="shared" si="2"/>
        <v>3.1516668934124432</v>
      </c>
      <c r="G40">
        <f t="shared" si="3"/>
        <v>1.2433534647529328E-2</v>
      </c>
    </row>
    <row r="41" spans="1:7">
      <c r="A41">
        <v>0.55000000000000004</v>
      </c>
      <c r="B41">
        <v>3.3279418945299999</v>
      </c>
      <c r="D41">
        <f t="shared" si="0"/>
        <v>33</v>
      </c>
      <c r="E41">
        <f t="shared" si="1"/>
        <v>3.0169677734399998</v>
      </c>
      <c r="F41">
        <f t="shared" si="2"/>
        <v>3.1179457711932903</v>
      </c>
      <c r="G41">
        <f t="shared" si="3"/>
        <v>1.0196556030263548E-2</v>
      </c>
    </row>
    <row r="42" spans="1:7">
      <c r="A42">
        <v>0.56666666666700005</v>
      </c>
      <c r="B42">
        <v>3.2980346679700001</v>
      </c>
      <c r="D42">
        <f t="shared" si="0"/>
        <v>34.000000000019995</v>
      </c>
      <c r="E42">
        <f t="shared" si="1"/>
        <v>2.9946899414099999</v>
      </c>
      <c r="F42">
        <f t="shared" si="2"/>
        <v>3.0850183093129191</v>
      </c>
      <c r="G42">
        <f t="shared" si="3"/>
        <v>8.1592140480051239E-3</v>
      </c>
    </row>
    <row r="43" spans="1:7">
      <c r="A43">
        <v>0.58333333333299997</v>
      </c>
      <c r="B43">
        <v>3.2699584960900001</v>
      </c>
      <c r="D43">
        <f t="shared" si="0"/>
        <v>34.999999999979998</v>
      </c>
      <c r="E43">
        <f t="shared" si="1"/>
        <v>2.9733276367200001</v>
      </c>
      <c r="F43">
        <f t="shared" si="2"/>
        <v>3.0528658281833545</v>
      </c>
      <c r="G43">
        <f t="shared" si="3"/>
        <v>6.3263239012612211E-3</v>
      </c>
    </row>
    <row r="44" spans="1:7">
      <c r="A44">
        <v>0.6</v>
      </c>
      <c r="B44">
        <v>3.2415771484399998</v>
      </c>
      <c r="D44">
        <f t="shared" si="0"/>
        <v>36.000000000000007</v>
      </c>
      <c r="E44">
        <f t="shared" si="1"/>
        <v>2.9513549804700001</v>
      </c>
      <c r="F44">
        <f t="shared" si="2"/>
        <v>3.0214700878536909</v>
      </c>
      <c r="G44">
        <f t="shared" si="3"/>
        <v>4.9161282834264859E-3</v>
      </c>
    </row>
    <row r="45" spans="1:7">
      <c r="A45">
        <v>0.61666666666699999</v>
      </c>
      <c r="B45">
        <v>3.2122802734399998</v>
      </c>
      <c r="D45">
        <f t="shared" si="0"/>
        <v>37.000000000020002</v>
      </c>
      <c r="E45">
        <f t="shared" si="1"/>
        <v>2.9287719726599999</v>
      </c>
      <c r="F45">
        <f t="shared" si="2"/>
        <v>2.9908132776742273</v>
      </c>
      <c r="G45">
        <f t="shared" si="3"/>
        <v>3.8491235278684034E-3</v>
      </c>
    </row>
    <row r="46" spans="1:7">
      <c r="A46">
        <v>0.63333333333300001</v>
      </c>
      <c r="B46">
        <v>3.1869506835900001</v>
      </c>
      <c r="D46">
        <f t="shared" si="0"/>
        <v>37.999999999979998</v>
      </c>
      <c r="E46">
        <f t="shared" si="1"/>
        <v>2.9080200195299999</v>
      </c>
      <c r="F46">
        <f t="shared" si="2"/>
        <v>2.9608780061865874</v>
      </c>
      <c r="G46">
        <f t="shared" si="3"/>
        <v>2.7939667533879793E-3</v>
      </c>
    </row>
    <row r="47" spans="1:7">
      <c r="A47">
        <v>0.65</v>
      </c>
      <c r="B47">
        <v>3.1610107421899998</v>
      </c>
      <c r="D47">
        <f t="shared" si="0"/>
        <v>38.999999999999993</v>
      </c>
      <c r="E47">
        <f t="shared" si="1"/>
        <v>2.8887939453100002</v>
      </c>
      <c r="F47">
        <f t="shared" si="2"/>
        <v>2.9316472912524372</v>
      </c>
      <c r="G47">
        <f t="shared" si="3"/>
        <v>1.8364092584621772E-3</v>
      </c>
    </row>
    <row r="48" spans="1:7">
      <c r="A48">
        <v>0.66666666666700003</v>
      </c>
      <c r="B48">
        <v>3.1362915039099999</v>
      </c>
      <c r="D48">
        <f t="shared" si="0"/>
        <v>40.000000000020002</v>
      </c>
      <c r="E48">
        <f t="shared" si="1"/>
        <v>2.86865234375</v>
      </c>
      <c r="F48">
        <f t="shared" si="2"/>
        <v>2.9031045504303781</v>
      </c>
      <c r="G48">
        <f t="shared" si="3"/>
        <v>1.1869545451474875E-3</v>
      </c>
    </row>
    <row r="49" spans="1:7">
      <c r="A49">
        <v>0.68333333333299995</v>
      </c>
      <c r="B49">
        <v>3.1103515625</v>
      </c>
      <c r="D49">
        <f t="shared" si="0"/>
        <v>40.999999999980005</v>
      </c>
      <c r="E49">
        <f t="shared" si="1"/>
        <v>2.8509521484399998</v>
      </c>
      <c r="F49">
        <f t="shared" si="2"/>
        <v>2.8752335915632341</v>
      </c>
      <c r="G49">
        <f t="shared" si="3"/>
        <v>5.8958848014686351E-4</v>
      </c>
    </row>
    <row r="50" spans="1:7">
      <c r="A50">
        <v>0.7</v>
      </c>
      <c r="B50">
        <v>3.0862426757799999</v>
      </c>
      <c r="D50">
        <f t="shared" si="0"/>
        <v>42</v>
      </c>
      <c r="E50">
        <f t="shared" si="1"/>
        <v>2.8302001953100002</v>
      </c>
      <c r="F50">
        <f t="shared" si="2"/>
        <v>2.8480186035874846</v>
      </c>
      <c r="G50">
        <f t="shared" si="3"/>
        <v>3.1749567354312372E-4</v>
      </c>
    </row>
    <row r="51" spans="1:7">
      <c r="A51">
        <v>0.71666666666699996</v>
      </c>
      <c r="B51">
        <v>3.06274414063</v>
      </c>
      <c r="D51">
        <f t="shared" si="0"/>
        <v>43.000000000020002</v>
      </c>
      <c r="E51">
        <f t="shared" si="1"/>
        <v>2.8121948242200001</v>
      </c>
      <c r="F51">
        <f t="shared" si="2"/>
        <v>2.8214441475737608</v>
      </c>
      <c r="G51">
        <f t="shared" si="3"/>
        <v>8.554998250242343E-5</v>
      </c>
    </row>
    <row r="52" spans="1:7">
      <c r="A52">
        <v>0.73333333333299999</v>
      </c>
      <c r="B52">
        <v>3.0401611328100002</v>
      </c>
      <c r="D52">
        <f t="shared" si="0"/>
        <v>43.999999999979991</v>
      </c>
      <c r="E52">
        <f t="shared" si="1"/>
        <v>2.7926635742200001</v>
      </c>
      <c r="F52">
        <f t="shared" si="2"/>
        <v>2.7954951479632264</v>
      </c>
      <c r="G52">
        <f t="shared" si="3"/>
        <v>8.0178098633285442E-6</v>
      </c>
    </row>
    <row r="53" spans="1:7">
      <c r="A53">
        <v>0.75</v>
      </c>
      <c r="B53">
        <v>3.0169677734399998</v>
      </c>
      <c r="D53">
        <f t="shared" si="0"/>
        <v>45</v>
      </c>
      <c r="E53">
        <f t="shared" si="1"/>
        <v>2.7740478515600002</v>
      </c>
      <c r="F53">
        <f t="shared" si="2"/>
        <v>2.7701568840107806</v>
      </c>
      <c r="G53">
        <f t="shared" si="3"/>
        <v>1.5139628469079838E-5</v>
      </c>
    </row>
    <row r="54" spans="1:7">
      <c r="A54">
        <v>0.76666666666700001</v>
      </c>
      <c r="B54">
        <v>2.9946899414099999</v>
      </c>
      <c r="D54">
        <f t="shared" si="0"/>
        <v>46.000000000019995</v>
      </c>
      <c r="E54">
        <f t="shared" si="1"/>
        <v>2.75756835938</v>
      </c>
      <c r="F54">
        <f t="shared" si="2"/>
        <v>2.7454149814434023</v>
      </c>
      <c r="G54">
        <f t="shared" si="3"/>
        <v>1.4770459526977864E-4</v>
      </c>
    </row>
    <row r="55" spans="1:7">
      <c r="A55">
        <v>0.78333333333300004</v>
      </c>
      <c r="B55">
        <v>2.9733276367200001</v>
      </c>
      <c r="D55">
        <f t="shared" si="0"/>
        <v>46.999999999979998</v>
      </c>
      <c r="E55">
        <f t="shared" si="1"/>
        <v>2.7389526367200001</v>
      </c>
      <c r="F55">
        <f t="shared" si="2"/>
        <v>2.7212554043008539</v>
      </c>
      <c r="G55">
        <f t="shared" si="3"/>
        <v>3.1319203529728013E-4</v>
      </c>
    </row>
    <row r="56" spans="1:7">
      <c r="A56">
        <v>0.8</v>
      </c>
      <c r="B56">
        <v>2.9513549804700001</v>
      </c>
      <c r="D56">
        <f t="shared" si="0"/>
        <v>48</v>
      </c>
      <c r="E56">
        <f t="shared" si="1"/>
        <v>2.7206420898400001</v>
      </c>
      <c r="F56">
        <f t="shared" si="2"/>
        <v>2.6976644469689641</v>
      </c>
      <c r="G56">
        <f t="shared" si="3"/>
        <v>5.2797207190887082E-4</v>
      </c>
    </row>
    <row r="57" spans="1:7">
      <c r="A57">
        <v>0.81666666666700005</v>
      </c>
      <c r="B57">
        <v>2.9287719726599999</v>
      </c>
      <c r="D57">
        <f t="shared" si="0"/>
        <v>49.000000000199996</v>
      </c>
      <c r="E57">
        <f t="shared" si="1"/>
        <v>2.705078125</v>
      </c>
      <c r="F57">
        <f t="shared" si="2"/>
        <v>2.6746287264091002</v>
      </c>
      <c r="G57">
        <f t="shared" si="3"/>
        <v>9.2716587454749007E-4</v>
      </c>
    </row>
    <row r="58" spans="1:7">
      <c r="A58">
        <v>0.83333333333299997</v>
      </c>
      <c r="B58">
        <v>2.9080200195299999</v>
      </c>
      <c r="D58">
        <f t="shared" si="0"/>
        <v>49.999999999800011</v>
      </c>
      <c r="E58">
        <f t="shared" si="1"/>
        <v>2.6876831054700001</v>
      </c>
      <c r="F58">
        <f t="shared" si="2"/>
        <v>2.6521351745860215</v>
      </c>
      <c r="G58">
        <f t="shared" si="3"/>
        <v>1.263655390132117E-3</v>
      </c>
    </row>
    <row r="59" spans="1:7">
      <c r="A59">
        <v>0.85</v>
      </c>
      <c r="B59">
        <v>2.8887939453100002</v>
      </c>
      <c r="D59">
        <f t="shared" si="0"/>
        <v>51.000000000000007</v>
      </c>
      <c r="E59">
        <f t="shared" si="1"/>
        <v>2.6699829101599999</v>
      </c>
      <c r="F59">
        <f t="shared" si="2"/>
        <v>2.6301710309895658</v>
      </c>
      <c r="G59">
        <f t="shared" si="3"/>
        <v>1.5849857230812406E-3</v>
      </c>
    </row>
    <row r="60" spans="1:7">
      <c r="A60">
        <v>0.86666666666699999</v>
      </c>
      <c r="B60">
        <v>2.86865234375</v>
      </c>
      <c r="D60">
        <f t="shared" si="0"/>
        <v>52.000000000200004</v>
      </c>
      <c r="E60">
        <f t="shared" si="1"/>
        <v>2.6541137695299999</v>
      </c>
      <c r="F60">
        <f t="shared" si="2"/>
        <v>2.608723835480947</v>
      </c>
      <c r="G60">
        <f t="shared" si="3"/>
        <v>2.0602461129773713E-3</v>
      </c>
    </row>
    <row r="61" spans="1:7">
      <c r="A61">
        <v>0.88333333333300001</v>
      </c>
      <c r="B61">
        <v>2.8509521484399998</v>
      </c>
      <c r="D61">
        <f t="shared" si="0"/>
        <v>52.999999999799996</v>
      </c>
      <c r="E61">
        <f t="shared" si="1"/>
        <v>2.6385498046899998</v>
      </c>
      <c r="F61">
        <f t="shared" si="2"/>
        <v>2.5877814211822883</v>
      </c>
      <c r="G61">
        <f t="shared" si="3"/>
        <v>2.5774287639860742E-3</v>
      </c>
    </row>
    <row r="62" spans="1:7">
      <c r="A62">
        <v>0.9</v>
      </c>
      <c r="B62">
        <v>2.8302001953100002</v>
      </c>
      <c r="D62">
        <f t="shared" si="0"/>
        <v>54.000000000000007</v>
      </c>
      <c r="E62">
        <f t="shared" si="1"/>
        <v>2.6217651367200001</v>
      </c>
      <c r="F62">
        <f t="shared" si="2"/>
        <v>2.5673319075381031</v>
      </c>
      <c r="G62">
        <f t="shared" si="3"/>
        <v>2.96297643916892E-3</v>
      </c>
    </row>
    <row r="63" spans="1:7">
      <c r="A63">
        <v>0.91666666666700003</v>
      </c>
      <c r="B63">
        <v>2.8121948242200001</v>
      </c>
      <c r="D63">
        <f t="shared" si="0"/>
        <v>55.000000000200004</v>
      </c>
      <c r="E63">
        <f t="shared" si="1"/>
        <v>2.6068115234399998</v>
      </c>
      <c r="F63">
        <f t="shared" si="2"/>
        <v>2.5473636936509125</v>
      </c>
      <c r="G63">
        <f t="shared" si="3"/>
        <v>3.5340444666322893E-3</v>
      </c>
    </row>
    <row r="64" spans="1:7">
      <c r="A64">
        <v>0.93333333333299995</v>
      </c>
      <c r="B64">
        <v>2.7926635742200001</v>
      </c>
      <c r="D64">
        <f t="shared" si="0"/>
        <v>55.999999999800004</v>
      </c>
      <c r="E64">
        <f t="shared" si="1"/>
        <v>2.5906372070299999</v>
      </c>
      <c r="F64">
        <f t="shared" si="2"/>
        <v>2.5278654516611043</v>
      </c>
      <c r="G64">
        <f t="shared" si="3"/>
        <v>3.9402932720924693E-3</v>
      </c>
    </row>
    <row r="65" spans="1:7">
      <c r="A65">
        <v>0.95</v>
      </c>
      <c r="B65">
        <v>2.7740478515600002</v>
      </c>
      <c r="D65">
        <f t="shared" si="0"/>
        <v>57</v>
      </c>
      <c r="E65">
        <f t="shared" si="1"/>
        <v>2.5762939453100002</v>
      </c>
      <c r="F65">
        <f t="shared" si="2"/>
        <v>2.5088261202868929</v>
      </c>
      <c r="G65">
        <f t="shared" si="3"/>
        <v>4.5519074133486279E-3</v>
      </c>
    </row>
    <row r="66" spans="1:7">
      <c r="A66">
        <v>0.96666666666699996</v>
      </c>
      <c r="B66">
        <v>2.75756835938</v>
      </c>
      <c r="D66">
        <f t="shared" si="0"/>
        <v>58.000000000200004</v>
      </c>
      <c r="E66">
        <f t="shared" si="1"/>
        <v>2.56103515625</v>
      </c>
      <c r="F66">
        <f t="shared" si="2"/>
        <v>2.490234898619502</v>
      </c>
      <c r="G66">
        <f t="shared" si="3"/>
        <v>5.0126764805448936E-3</v>
      </c>
    </row>
    <row r="67" spans="1:7">
      <c r="A67">
        <v>0.98333333333299999</v>
      </c>
      <c r="B67">
        <v>2.7389526367200001</v>
      </c>
      <c r="D67">
        <f t="shared" si="0"/>
        <v>58.999999999800004</v>
      </c>
      <c r="E67">
        <f t="shared" si="1"/>
        <v>2.5454711914099999</v>
      </c>
      <c r="F67">
        <f t="shared" si="2"/>
        <v>2.4720812399595515</v>
      </c>
      <c r="G67">
        <f t="shared" si="3"/>
        <v>5.3860849738991664E-3</v>
      </c>
    </row>
    <row r="68" spans="1:7">
      <c r="A68">
        <v>1</v>
      </c>
      <c r="B68">
        <v>2.7206420898400001</v>
      </c>
      <c r="D68">
        <f t="shared" si="0"/>
        <v>60</v>
      </c>
      <c r="E68">
        <f t="shared" si="1"/>
        <v>2.5299072265600002</v>
      </c>
      <c r="F68">
        <f t="shared" si="2"/>
        <v>2.4543548458024889</v>
      </c>
      <c r="G68">
        <f t="shared" si="3"/>
        <v>5.7081622381279732E-3</v>
      </c>
    </row>
    <row r="69" spans="1:7">
      <c r="A69">
        <v>1.0166666666699999</v>
      </c>
      <c r="B69">
        <v>2.705078125</v>
      </c>
      <c r="D69">
        <f t="shared" si="0"/>
        <v>61.000000000199996</v>
      </c>
      <c r="E69">
        <f t="shared" si="1"/>
        <v>2.5180053710900001</v>
      </c>
      <c r="F69">
        <f t="shared" si="2"/>
        <v>2.4370456600616568</v>
      </c>
      <c r="G69">
        <f t="shared" si="3"/>
        <v>6.5544748097928545E-3</v>
      </c>
    </row>
    <row r="70" spans="1:7">
      <c r="A70">
        <v>1.0333333333300001</v>
      </c>
      <c r="B70">
        <v>2.6876831054700001</v>
      </c>
      <c r="D70">
        <f t="shared" si="0"/>
        <v>61.999999999800004</v>
      </c>
      <c r="E70">
        <f t="shared" si="1"/>
        <v>2.50366210938</v>
      </c>
      <c r="F70">
        <f t="shared" si="2"/>
        <v>2.4201438633297125</v>
      </c>
      <c r="G70">
        <f t="shared" si="3"/>
        <v>6.9752974233163569E-3</v>
      </c>
    </row>
    <row r="71" spans="1:7">
      <c r="A71">
        <v>1.05</v>
      </c>
      <c r="B71">
        <v>2.6699829101599999</v>
      </c>
      <c r="D71">
        <f t="shared" si="0"/>
        <v>63</v>
      </c>
      <c r="E71">
        <f t="shared" si="1"/>
        <v>2.48901367188</v>
      </c>
      <c r="F71">
        <f t="shared" si="2"/>
        <v>2.4036398672788244</v>
      </c>
      <c r="G71">
        <f t="shared" si="3"/>
        <v>7.2886865120797137E-3</v>
      </c>
    </row>
    <row r="72" spans="1:7">
      <c r="A72">
        <v>1.06666666667</v>
      </c>
      <c r="B72">
        <v>2.6541137695299999</v>
      </c>
      <c r="D72">
        <f t="shared" si="0"/>
        <v>64.000000000200004</v>
      </c>
      <c r="E72">
        <f t="shared" si="1"/>
        <v>2.4758911132799999</v>
      </c>
      <c r="F72">
        <f t="shared" si="2"/>
        <v>2.3875243092821088</v>
      </c>
      <c r="G72">
        <f t="shared" si="3"/>
        <v>7.8086920488017022E-3</v>
      </c>
    </row>
    <row r="73" spans="1:7">
      <c r="A73">
        <v>1.0833333333299999</v>
      </c>
      <c r="B73">
        <v>2.6385498046899998</v>
      </c>
      <c r="D73">
        <f t="shared" ref="D73:D136" si="4">(A85-$A$20)*60</f>
        <v>64.999999999800011</v>
      </c>
      <c r="E73">
        <f t="shared" ref="E73:E136" si="5">B85</f>
        <v>2.4624633789099999</v>
      </c>
      <c r="F73">
        <f t="shared" ref="F73:F136" si="6">$J$10*EXP(-$J$11*D73)+$J$12</f>
        <v>2.3717880470707788</v>
      </c>
      <c r="G73">
        <f t="shared" ref="G73:G136" si="7">(E73-F73)^2</f>
        <v>8.2220158041528546E-3</v>
      </c>
    </row>
    <row r="74" spans="1:7">
      <c r="A74">
        <v>1.1000000000000001</v>
      </c>
      <c r="B74">
        <v>2.6217651367200001</v>
      </c>
      <c r="D74">
        <f t="shared" si="4"/>
        <v>66</v>
      </c>
      <c r="E74">
        <f t="shared" si="5"/>
        <v>2.4484252929700001</v>
      </c>
      <c r="F74">
        <f t="shared" si="6"/>
        <v>2.3564221535204988</v>
      </c>
      <c r="G74">
        <f t="shared" si="7"/>
        <v>8.4645776685643888E-3</v>
      </c>
    </row>
    <row r="75" spans="1:7">
      <c r="A75">
        <v>1.11666666667</v>
      </c>
      <c r="B75">
        <v>2.6068115234399998</v>
      </c>
      <c r="D75">
        <f t="shared" si="4"/>
        <v>67.000000000200004</v>
      </c>
      <c r="E75">
        <f t="shared" si="5"/>
        <v>2.4359130859399998</v>
      </c>
      <c r="F75">
        <f t="shared" si="6"/>
        <v>2.3414179116437217</v>
      </c>
      <c r="G75">
        <f t="shared" si="7"/>
        <v>8.9293379652839715E-3</v>
      </c>
    </row>
    <row r="76" spans="1:7">
      <c r="A76">
        <v>1.13333333333</v>
      </c>
      <c r="B76">
        <v>2.5906372070299999</v>
      </c>
      <c r="D76">
        <f t="shared" si="4"/>
        <v>67.999999999799996</v>
      </c>
      <c r="E76">
        <f t="shared" si="5"/>
        <v>2.42553710938</v>
      </c>
      <c r="F76">
        <f t="shared" si="6"/>
        <v>2.326766809615278</v>
      </c>
      <c r="G76">
        <f t="shared" si="7"/>
        <v>9.7555721156130353E-3</v>
      </c>
    </row>
    <row r="77" spans="1:7">
      <c r="A77">
        <v>1.1499999999999999</v>
      </c>
      <c r="B77">
        <v>2.5762939453100002</v>
      </c>
      <c r="D77">
        <f t="shared" si="4"/>
        <v>69.000000000000014</v>
      </c>
      <c r="E77">
        <f t="shared" si="5"/>
        <v>2.41088867188</v>
      </c>
      <c r="F77">
        <f t="shared" si="6"/>
        <v>2.312460535918258</v>
      </c>
      <c r="G77">
        <f t="shared" si="7"/>
        <v>9.6880979489031779E-3</v>
      </c>
    </row>
    <row r="78" spans="1:7">
      <c r="A78">
        <v>1.1666666666700001</v>
      </c>
      <c r="B78">
        <v>2.56103515625</v>
      </c>
      <c r="D78">
        <f t="shared" si="4"/>
        <v>70.000000000200004</v>
      </c>
      <c r="E78">
        <f t="shared" si="5"/>
        <v>2.3989868164099999</v>
      </c>
      <c r="F78">
        <f t="shared" si="6"/>
        <v>2.2984909746816751</v>
      </c>
      <c r="G78">
        <f t="shared" si="7"/>
        <v>1.0099414204684512E-2</v>
      </c>
    </row>
    <row r="79" spans="1:7">
      <c r="A79">
        <v>1.18333333333</v>
      </c>
      <c r="B79">
        <v>2.5454711914099999</v>
      </c>
      <c r="D79">
        <f t="shared" si="4"/>
        <v>70.999999999799996</v>
      </c>
      <c r="E79">
        <f t="shared" si="5"/>
        <v>2.3861694335900001</v>
      </c>
      <c r="F79">
        <f t="shared" si="6"/>
        <v>2.2848502010490832</v>
      </c>
      <c r="G79">
        <f t="shared" si="7"/>
        <v>1.0265586882680394E-2</v>
      </c>
    </row>
    <row r="80" spans="1:7">
      <c r="A80">
        <v>1.2</v>
      </c>
      <c r="B80">
        <v>2.5299072265600002</v>
      </c>
      <c r="D80">
        <f t="shared" si="4"/>
        <v>72</v>
      </c>
      <c r="E80">
        <f t="shared" si="5"/>
        <v>2.3745727539099999</v>
      </c>
      <c r="F80">
        <f t="shared" si="6"/>
        <v>2.2715304766591982</v>
      </c>
      <c r="G80">
        <f t="shared" si="7"/>
        <v>1.0617710901031091E-2</v>
      </c>
    </row>
    <row r="81" spans="1:7">
      <c r="A81">
        <v>1.2166666666699999</v>
      </c>
      <c r="B81">
        <v>2.5180053710900001</v>
      </c>
      <c r="D81">
        <f t="shared" si="4"/>
        <v>73.000000000200004</v>
      </c>
      <c r="E81">
        <f t="shared" si="5"/>
        <v>2.36328125</v>
      </c>
      <c r="F81">
        <f t="shared" si="6"/>
        <v>2.2585242453050705</v>
      </c>
      <c r="G81">
        <f t="shared" si="7"/>
        <v>1.097403003265349E-2</v>
      </c>
    </row>
    <row r="82" spans="1:7">
      <c r="A82">
        <v>1.2333333333300001</v>
      </c>
      <c r="B82">
        <v>2.50366210938</v>
      </c>
      <c r="D82">
        <f t="shared" si="4"/>
        <v>73.999999999799996</v>
      </c>
      <c r="E82">
        <f t="shared" si="5"/>
        <v>2.35229492188</v>
      </c>
      <c r="F82">
        <f t="shared" si="6"/>
        <v>2.2458241286220813</v>
      </c>
      <c r="G82">
        <f t="shared" si="7"/>
        <v>1.1336029816970477E-2</v>
      </c>
    </row>
    <row r="83" spans="1:7">
      <c r="A83">
        <v>1.25</v>
      </c>
      <c r="B83">
        <v>2.48901367188</v>
      </c>
      <c r="D83">
        <f t="shared" si="4"/>
        <v>75</v>
      </c>
      <c r="E83">
        <f t="shared" si="5"/>
        <v>2.3382568359399998</v>
      </c>
      <c r="F83">
        <f t="shared" si="6"/>
        <v>2.2334229218802131</v>
      </c>
      <c r="G83">
        <f t="shared" si="7"/>
        <v>1.0990149537094745E-2</v>
      </c>
    </row>
    <row r="84" spans="1:7">
      <c r="A84">
        <v>1.2666666666699999</v>
      </c>
      <c r="B84">
        <v>2.4758911132799999</v>
      </c>
      <c r="D84">
        <f t="shared" si="4"/>
        <v>76.000000000200004</v>
      </c>
      <c r="E84">
        <f t="shared" si="5"/>
        <v>2.32788085938</v>
      </c>
      <c r="F84">
        <f t="shared" si="6"/>
        <v>2.2213135899425644</v>
      </c>
      <c r="G84">
        <f t="shared" si="7"/>
        <v>1.1356582915350985E-2</v>
      </c>
    </row>
    <row r="85" spans="1:7">
      <c r="A85">
        <v>1.2833333333300001</v>
      </c>
      <c r="B85">
        <v>2.4624633789099999</v>
      </c>
      <c r="D85">
        <f t="shared" si="4"/>
        <v>76.999999999800011</v>
      </c>
      <c r="E85">
        <f t="shared" si="5"/>
        <v>2.3175048828100002</v>
      </c>
      <c r="F85">
        <f t="shared" si="6"/>
        <v>2.2094892632506995</v>
      </c>
      <c r="G85">
        <f t="shared" si="7"/>
        <v>1.1667374068779589E-2</v>
      </c>
    </row>
    <row r="86" spans="1:7">
      <c r="A86">
        <v>1.3</v>
      </c>
      <c r="B86">
        <v>2.4484252929700001</v>
      </c>
      <c r="D86">
        <f t="shared" si="4"/>
        <v>78</v>
      </c>
      <c r="E86">
        <f t="shared" si="5"/>
        <v>2.3068237304700001</v>
      </c>
      <c r="F86">
        <f t="shared" si="6"/>
        <v>2.1979432339070781</v>
      </c>
      <c r="G86">
        <f t="shared" si="7"/>
        <v>1.1854962531788466E-2</v>
      </c>
    </row>
    <row r="87" spans="1:7">
      <c r="A87">
        <v>1.31666666667</v>
      </c>
      <c r="B87">
        <v>2.4359130859399998</v>
      </c>
      <c r="D87">
        <f t="shared" si="4"/>
        <v>79.000000000200004</v>
      </c>
      <c r="E87">
        <f t="shared" si="5"/>
        <v>2.2958374023400001</v>
      </c>
      <c r="F87">
        <f t="shared" si="6"/>
        <v>2.18666895191227</v>
      </c>
      <c r="G87">
        <f t="shared" si="7"/>
        <v>1.1917750568791777E-2</v>
      </c>
    </row>
    <row r="88" spans="1:7">
      <c r="A88">
        <v>1.3333333333299999</v>
      </c>
      <c r="B88">
        <v>2.42553710938</v>
      </c>
      <c r="D88">
        <f t="shared" si="4"/>
        <v>79.999999999800011</v>
      </c>
      <c r="E88">
        <f t="shared" si="5"/>
        <v>2.2854614257799999</v>
      </c>
      <c r="F88">
        <f t="shared" si="6"/>
        <v>2.1756600214271495</v>
      </c>
      <c r="G88">
        <f t="shared" si="7"/>
        <v>1.2056348397858144E-2</v>
      </c>
    </row>
    <row r="89" spans="1:7">
      <c r="A89">
        <v>1.35</v>
      </c>
      <c r="B89">
        <v>2.41088867188</v>
      </c>
      <c r="D89">
        <f t="shared" si="4"/>
        <v>81</v>
      </c>
      <c r="E89">
        <f t="shared" si="5"/>
        <v>2.2744750976599999</v>
      </c>
      <c r="F89">
        <f t="shared" si="6"/>
        <v>2.1649101971254798</v>
      </c>
      <c r="G89">
        <f t="shared" si="7"/>
        <v>1.2004467429139274E-2</v>
      </c>
    </row>
    <row r="90" spans="1:7">
      <c r="A90">
        <v>1.36666666667</v>
      </c>
      <c r="B90">
        <v>2.3989868164099999</v>
      </c>
      <c r="D90">
        <f t="shared" si="4"/>
        <v>82.000000000200004</v>
      </c>
      <c r="E90">
        <f t="shared" si="5"/>
        <v>2.2628784179700001</v>
      </c>
      <c r="F90">
        <f t="shared" si="6"/>
        <v>2.1544133806906056</v>
      </c>
      <c r="G90">
        <f t="shared" si="7"/>
        <v>1.1764664312020437E-2</v>
      </c>
    </row>
    <row r="91" spans="1:7">
      <c r="A91">
        <v>1.38333333333</v>
      </c>
      <c r="B91">
        <v>2.3861694335900001</v>
      </c>
      <c r="D91">
        <f t="shared" si="4"/>
        <v>82.999999999799996</v>
      </c>
      <c r="E91">
        <f t="shared" si="5"/>
        <v>2.2537231445299999</v>
      </c>
      <c r="F91">
        <f t="shared" si="6"/>
        <v>2.1441636173354035</v>
      </c>
      <c r="G91">
        <f t="shared" si="7"/>
        <v>1.2003289999103505E-2</v>
      </c>
    </row>
    <row r="92" spans="1:7">
      <c r="A92">
        <v>1.4</v>
      </c>
      <c r="B92">
        <v>2.3745727539099999</v>
      </c>
      <c r="D92">
        <f t="shared" si="4"/>
        <v>84.000000000000014</v>
      </c>
      <c r="E92">
        <f t="shared" si="5"/>
        <v>2.2439575195299999</v>
      </c>
      <c r="F92">
        <f t="shared" si="6"/>
        <v>2.134155092406389</v>
      </c>
      <c r="G92">
        <f t="shared" si="7"/>
        <v>1.2056573002235877E-2</v>
      </c>
    </row>
    <row r="93" spans="1:7">
      <c r="A93">
        <v>1.4166666666700001</v>
      </c>
      <c r="B93">
        <v>2.36328125</v>
      </c>
      <c r="D93">
        <f t="shared" si="4"/>
        <v>85.000000000200004</v>
      </c>
      <c r="E93">
        <f t="shared" si="5"/>
        <v>2.2344970703100002</v>
      </c>
      <c r="F93">
        <f t="shared" si="6"/>
        <v>2.124382128121995</v>
      </c>
      <c r="G93">
        <f t="shared" si="7"/>
        <v>1.2125300493067731E-2</v>
      </c>
    </row>
    <row r="94" spans="1:7">
      <c r="A94">
        <v>1.43333333333</v>
      </c>
      <c r="B94">
        <v>2.35229492188</v>
      </c>
      <c r="D94">
        <f t="shared" si="4"/>
        <v>85.999999999799996</v>
      </c>
      <c r="E94">
        <f t="shared" si="5"/>
        <v>2.22412109375</v>
      </c>
      <c r="F94">
        <f t="shared" si="6"/>
        <v>2.1148391803325035</v>
      </c>
      <c r="G94">
        <f t="shared" si="7"/>
        <v>1.1942536600189199E-2</v>
      </c>
    </row>
    <row r="95" spans="1:7">
      <c r="A95">
        <v>1.45</v>
      </c>
      <c r="B95">
        <v>2.3382568359399998</v>
      </c>
      <c r="D95">
        <f t="shared" si="4"/>
        <v>87</v>
      </c>
      <c r="E95">
        <f t="shared" si="5"/>
        <v>2.2146606445299999</v>
      </c>
      <c r="F95">
        <f t="shared" si="6"/>
        <v>2.1055208353583308</v>
      </c>
      <c r="G95">
        <f t="shared" si="7"/>
        <v>1.1911497946028346E-2</v>
      </c>
    </row>
    <row r="96" spans="1:7">
      <c r="A96">
        <v>1.4666666666699999</v>
      </c>
      <c r="B96">
        <v>2.32788085938</v>
      </c>
      <c r="D96">
        <f t="shared" si="4"/>
        <v>88.000000000200004</v>
      </c>
      <c r="E96">
        <f t="shared" si="5"/>
        <v>2.2048950195299999</v>
      </c>
      <c r="F96">
        <f t="shared" si="6"/>
        <v>2.0964218069532308</v>
      </c>
      <c r="G96">
        <f t="shared" si="7"/>
        <v>1.1766437846724941E-2</v>
      </c>
    </row>
    <row r="97" spans="1:7">
      <c r="A97">
        <v>1.4833333333300001</v>
      </c>
      <c r="B97">
        <v>2.3175048828100002</v>
      </c>
      <c r="D97">
        <f t="shared" si="4"/>
        <v>88.999999999799996</v>
      </c>
      <c r="E97">
        <f t="shared" si="5"/>
        <v>2.1969604492200001</v>
      </c>
      <c r="F97">
        <f t="shared" si="6"/>
        <v>2.087536933287661</v>
      </c>
      <c r="G97">
        <f t="shared" si="7"/>
        <v>1.1973505838994874E-2</v>
      </c>
    </row>
    <row r="98" spans="1:7">
      <c r="A98">
        <v>1.5</v>
      </c>
      <c r="B98">
        <v>2.3068237304700001</v>
      </c>
      <c r="D98">
        <f t="shared" si="4"/>
        <v>90</v>
      </c>
      <c r="E98">
        <f t="shared" si="5"/>
        <v>2.1878051757799999</v>
      </c>
      <c r="F98">
        <f t="shared" si="6"/>
        <v>2.0788611740050946</v>
      </c>
      <c r="G98">
        <f t="shared" si="7"/>
        <v>1.1868795522730562E-2</v>
      </c>
    </row>
    <row r="99" spans="1:7">
      <c r="A99">
        <v>1.5166666666699999</v>
      </c>
      <c r="B99">
        <v>2.2958374023400001</v>
      </c>
      <c r="D99">
        <f t="shared" si="4"/>
        <v>91.000000000200004</v>
      </c>
      <c r="E99">
        <f t="shared" si="5"/>
        <v>2.1783447265600002</v>
      </c>
      <c r="F99">
        <f t="shared" si="6"/>
        <v>2.0703896073946426</v>
      </c>
      <c r="G99">
        <f t="shared" si="7"/>
        <v>1.1654307754006561E-2</v>
      </c>
    </row>
    <row r="100" spans="1:7">
      <c r="A100">
        <v>1.5333333333300001</v>
      </c>
      <c r="B100">
        <v>2.2854614257799999</v>
      </c>
      <c r="D100">
        <f t="shared" si="4"/>
        <v>91.999999999800011</v>
      </c>
      <c r="E100">
        <f t="shared" si="5"/>
        <v>2.16796875</v>
      </c>
      <c r="F100">
        <f t="shared" si="6"/>
        <v>2.0621174275824394</v>
      </c>
      <c r="G100">
        <f t="shared" si="7"/>
        <v>1.120450245754636E-2</v>
      </c>
    </row>
    <row r="101" spans="1:7">
      <c r="A101">
        <v>1.55</v>
      </c>
      <c r="B101">
        <v>2.2744750976599999</v>
      </c>
      <c r="D101">
        <f t="shared" si="4"/>
        <v>93</v>
      </c>
      <c r="E101">
        <f t="shared" si="5"/>
        <v>2.16064453125</v>
      </c>
      <c r="F101">
        <f t="shared" si="6"/>
        <v>2.0540399417909549</v>
      </c>
      <c r="G101">
        <f t="shared" si="7"/>
        <v>1.1364538493731539E-2</v>
      </c>
    </row>
    <row r="102" spans="1:7">
      <c r="A102">
        <v>1.56666666667</v>
      </c>
      <c r="B102">
        <v>2.2628784179700001</v>
      </c>
      <c r="D102">
        <f t="shared" si="4"/>
        <v>94.000000000200004</v>
      </c>
      <c r="E102">
        <f t="shared" si="5"/>
        <v>2.1524047851599999</v>
      </c>
      <c r="F102">
        <f t="shared" si="6"/>
        <v>2.046152567706585</v>
      </c>
      <c r="G102">
        <f t="shared" si="7"/>
        <v>1.1289533713767754E-2</v>
      </c>
    </row>
    <row r="103" spans="1:7">
      <c r="A103">
        <v>1.5833333333299999</v>
      </c>
      <c r="B103">
        <v>2.2537231445299999</v>
      </c>
      <c r="D103">
        <f t="shared" si="4"/>
        <v>94.999999999800011</v>
      </c>
      <c r="E103">
        <f t="shared" si="5"/>
        <v>2.1432495117200001</v>
      </c>
      <c r="F103">
        <f t="shared" si="6"/>
        <v>2.038450830864722</v>
      </c>
      <c r="G103">
        <f t="shared" si="7"/>
        <v>1.0982763509006434E-2</v>
      </c>
    </row>
    <row r="104" spans="1:7">
      <c r="A104">
        <v>1.6</v>
      </c>
      <c r="B104">
        <v>2.2439575195299999</v>
      </c>
      <c r="D104">
        <f t="shared" si="4"/>
        <v>96</v>
      </c>
      <c r="E104">
        <f t="shared" si="5"/>
        <v>2.1353149414099999</v>
      </c>
      <c r="F104">
        <f t="shared" si="6"/>
        <v>2.0309303620980579</v>
      </c>
      <c r="G104">
        <f t="shared" si="7"/>
        <v>1.089614039813111E-2</v>
      </c>
    </row>
    <row r="105" spans="1:7">
      <c r="A105">
        <v>1.61666666667</v>
      </c>
      <c r="B105">
        <v>2.2344970703100002</v>
      </c>
      <c r="D105">
        <f t="shared" si="4"/>
        <v>97.000000000200004</v>
      </c>
      <c r="E105">
        <f t="shared" si="5"/>
        <v>2.12646484375</v>
      </c>
      <c r="F105">
        <f t="shared" si="6"/>
        <v>2.0235868950857072</v>
      </c>
      <c r="G105">
        <f t="shared" si="7"/>
        <v>1.0583872321372862E-2</v>
      </c>
    </row>
    <row r="106" spans="1:7">
      <c r="A106">
        <v>1.63333333333</v>
      </c>
      <c r="B106">
        <v>2.22412109375</v>
      </c>
      <c r="D106">
        <f t="shared" si="4"/>
        <v>97.999999999799996</v>
      </c>
      <c r="E106">
        <f t="shared" si="5"/>
        <v>2.119140625</v>
      </c>
      <c r="F106">
        <f t="shared" si="6"/>
        <v>2.0164162639185981</v>
      </c>
      <c r="G106">
        <f t="shared" si="7"/>
        <v>1.0552294359582243E-2</v>
      </c>
    </row>
    <row r="107" spans="1:7">
      <c r="A107">
        <v>1.65</v>
      </c>
      <c r="B107">
        <v>2.2146606445299999</v>
      </c>
      <c r="D107">
        <f t="shared" si="4"/>
        <v>99.000000000000014</v>
      </c>
      <c r="E107">
        <f t="shared" si="5"/>
        <v>2.1127319335900001</v>
      </c>
      <c r="F107">
        <f t="shared" si="6"/>
        <v>2.0094144007237418</v>
      </c>
      <c r="G107">
        <f t="shared" si="7"/>
        <v>1.0674512597570371E-2</v>
      </c>
    </row>
    <row r="108" spans="1:7">
      <c r="A108">
        <v>1.6666666666700001</v>
      </c>
      <c r="B108">
        <v>2.2048950195299999</v>
      </c>
      <c r="D108">
        <f t="shared" si="4"/>
        <v>100.0000000002</v>
      </c>
      <c r="E108">
        <f t="shared" si="5"/>
        <v>2.1035766601599999</v>
      </c>
      <c r="F108">
        <f t="shared" si="6"/>
        <v>2.0025773333823631</v>
      </c>
      <c r="G108">
        <f t="shared" si="7"/>
        <v>1.020086400953586E-2</v>
      </c>
    </row>
    <row r="109" spans="1:7">
      <c r="A109">
        <v>1.68333333333</v>
      </c>
      <c r="B109">
        <v>2.1969604492200001</v>
      </c>
      <c r="D109">
        <f t="shared" si="4"/>
        <v>100.9999999998</v>
      </c>
      <c r="E109">
        <f t="shared" si="5"/>
        <v>2.0953369140600002</v>
      </c>
      <c r="F109">
        <f t="shared" si="6"/>
        <v>1.995901183263181</v>
      </c>
      <c r="G109">
        <f t="shared" si="7"/>
        <v>9.887464559097503E-3</v>
      </c>
    </row>
    <row r="110" spans="1:7">
      <c r="A110">
        <v>1.7</v>
      </c>
      <c r="B110">
        <v>2.1878051757799999</v>
      </c>
      <c r="D110">
        <f t="shared" si="4"/>
        <v>102</v>
      </c>
      <c r="E110">
        <f t="shared" si="5"/>
        <v>2.0895385742200001</v>
      </c>
      <c r="F110">
        <f t="shared" si="6"/>
        <v>1.9893821630105073</v>
      </c>
      <c r="G110">
        <f t="shared" si="7"/>
        <v>1.0031306706365017E-2</v>
      </c>
    </row>
    <row r="111" spans="1:7">
      <c r="A111">
        <v>1.7166666666699999</v>
      </c>
      <c r="B111">
        <v>2.1783447265600002</v>
      </c>
      <c r="D111">
        <f t="shared" si="4"/>
        <v>103.0000000002</v>
      </c>
      <c r="E111">
        <f t="shared" si="5"/>
        <v>2.0803833007799999</v>
      </c>
      <c r="F111">
        <f t="shared" si="6"/>
        <v>1.9830165744197326</v>
      </c>
      <c r="G111">
        <f t="shared" si="7"/>
        <v>9.4802794021151774E-3</v>
      </c>
    </row>
    <row r="112" spans="1:7">
      <c r="A112">
        <v>1.7333333333300001</v>
      </c>
      <c r="B112">
        <v>2.16796875</v>
      </c>
      <c r="D112">
        <f t="shared" si="4"/>
        <v>103.9999999998</v>
      </c>
      <c r="E112">
        <f t="shared" si="5"/>
        <v>2.07397460938</v>
      </c>
      <c r="F112">
        <f t="shared" si="6"/>
        <v>1.9768008063269185</v>
      </c>
      <c r="G112">
        <f t="shared" si="7"/>
        <v>9.4427479997990799E-3</v>
      </c>
    </row>
    <row r="113" spans="1:7">
      <c r="A113">
        <v>1.75</v>
      </c>
      <c r="B113">
        <v>2.16064453125</v>
      </c>
      <c r="D113">
        <f t="shared" si="4"/>
        <v>105</v>
      </c>
      <c r="E113">
        <f t="shared" si="5"/>
        <v>2.0672607421899998</v>
      </c>
      <c r="F113">
        <f t="shared" si="6"/>
        <v>1.970731332549426</v>
      </c>
      <c r="G113">
        <f t="shared" si="7"/>
        <v>9.3179269255576971E-3</v>
      </c>
    </row>
    <row r="114" spans="1:7">
      <c r="A114">
        <v>1.7666666666699999</v>
      </c>
      <c r="B114">
        <v>2.1524047851599999</v>
      </c>
      <c r="D114">
        <f t="shared" si="4"/>
        <v>106.0000000002</v>
      </c>
      <c r="E114">
        <f t="shared" si="5"/>
        <v>2.0596313476599999</v>
      </c>
      <c r="F114">
        <f t="shared" si="6"/>
        <v>1.9648047099079076</v>
      </c>
      <c r="G114">
        <f t="shared" si="7"/>
        <v>8.9920912273665412E-3</v>
      </c>
    </row>
    <row r="115" spans="1:7">
      <c r="A115">
        <v>1.7833333333300001</v>
      </c>
      <c r="B115">
        <v>2.1432495117200001</v>
      </c>
      <c r="D115">
        <f t="shared" si="4"/>
        <v>106.99999999980001</v>
      </c>
      <c r="E115">
        <f t="shared" si="5"/>
        <v>2.0529174804700001</v>
      </c>
      <c r="F115">
        <f t="shared" si="6"/>
        <v>1.959017576261431</v>
      </c>
      <c r="G115">
        <f t="shared" si="7"/>
        <v>8.8171920103784496E-3</v>
      </c>
    </row>
    <row r="116" spans="1:7">
      <c r="A116">
        <v>1.8</v>
      </c>
      <c r="B116">
        <v>2.1353149414099999</v>
      </c>
      <c r="D116">
        <f t="shared" si="4"/>
        <v>108</v>
      </c>
      <c r="E116">
        <f t="shared" si="5"/>
        <v>2.04711914063</v>
      </c>
      <c r="F116">
        <f t="shared" si="6"/>
        <v>1.9533666485901204</v>
      </c>
      <c r="G116">
        <f t="shared" si="7"/>
        <v>8.7895297636876816E-3</v>
      </c>
    </row>
    <row r="117" spans="1:7">
      <c r="A117">
        <v>1.81666666667</v>
      </c>
      <c r="B117">
        <v>2.12646484375</v>
      </c>
      <c r="D117">
        <f t="shared" si="4"/>
        <v>109.0000000002</v>
      </c>
      <c r="E117">
        <f t="shared" si="5"/>
        <v>2.0388793945299999</v>
      </c>
      <c r="F117">
        <f t="shared" si="6"/>
        <v>1.9478487211535496</v>
      </c>
      <c r="G117">
        <f t="shared" si="7"/>
        <v>8.2865834953699813E-3</v>
      </c>
    </row>
    <row r="118" spans="1:7">
      <c r="A118">
        <v>1.8333333333299999</v>
      </c>
      <c r="B118">
        <v>2.119140625</v>
      </c>
      <c r="D118">
        <f t="shared" si="4"/>
        <v>109.9999999998</v>
      </c>
      <c r="E118">
        <f t="shared" si="5"/>
        <v>2.0321655273400001</v>
      </c>
      <c r="F118">
        <f t="shared" si="6"/>
        <v>1.9424606636613633</v>
      </c>
      <c r="G118">
        <f t="shared" si="7"/>
        <v>8.0469625676028184E-3</v>
      </c>
    </row>
    <row r="119" spans="1:7">
      <c r="A119">
        <v>1.85</v>
      </c>
      <c r="B119">
        <v>2.1127319335900001</v>
      </c>
      <c r="D119">
        <f t="shared" si="4"/>
        <v>110.99999999999999</v>
      </c>
      <c r="E119">
        <f t="shared" si="5"/>
        <v>2.0269775390600002</v>
      </c>
      <c r="F119">
        <f t="shared" si="6"/>
        <v>1.9371994194881368</v>
      </c>
      <c r="G119">
        <f t="shared" si="7"/>
        <v>8.0601107538598084E-3</v>
      </c>
    </row>
    <row r="120" spans="1:7">
      <c r="A120">
        <v>1.86666666667</v>
      </c>
      <c r="B120">
        <v>2.1035766601599999</v>
      </c>
      <c r="D120">
        <f t="shared" si="4"/>
        <v>112.00000000020002</v>
      </c>
      <c r="E120">
        <f t="shared" si="5"/>
        <v>2.0211791992200001</v>
      </c>
      <c r="F120">
        <f t="shared" si="6"/>
        <v>1.9320620039587653</v>
      </c>
      <c r="G120">
        <f t="shared" si="7"/>
        <v>7.941874491229059E-3</v>
      </c>
    </row>
    <row r="121" spans="1:7">
      <c r="A121">
        <v>1.88333333333</v>
      </c>
      <c r="B121">
        <v>2.0953369140600002</v>
      </c>
      <c r="D121">
        <f t="shared" si="4"/>
        <v>112.99999999980001</v>
      </c>
      <c r="E121">
        <f t="shared" si="5"/>
        <v>2.01293945313</v>
      </c>
      <c r="F121">
        <f t="shared" si="6"/>
        <v>1.9270455026452382</v>
      </c>
      <c r="G121">
        <f t="shared" si="7"/>
        <v>7.3777707298787092E-3</v>
      </c>
    </row>
    <row r="122" spans="1:7">
      <c r="A122">
        <v>1.9</v>
      </c>
      <c r="B122">
        <v>2.0895385742200001</v>
      </c>
      <c r="D122">
        <f t="shared" si="4"/>
        <v>114.00000000000001</v>
      </c>
      <c r="E122">
        <f t="shared" si="5"/>
        <v>2.0071411132799999</v>
      </c>
      <c r="F122">
        <f t="shared" si="6"/>
        <v>1.9221470697045999</v>
      </c>
      <c r="G122">
        <f t="shared" si="7"/>
        <v>7.2239874432969888E-3</v>
      </c>
    </row>
    <row r="123" spans="1:7">
      <c r="A123">
        <v>1.9166666666700001</v>
      </c>
      <c r="B123">
        <v>2.0803833007799999</v>
      </c>
      <c r="D123">
        <f t="shared" si="4"/>
        <v>115.0000000002</v>
      </c>
      <c r="E123">
        <f t="shared" si="5"/>
        <v>2.0010375976599999</v>
      </c>
      <c r="F123">
        <f t="shared" si="6"/>
        <v>1.9173639262825783</v>
      </c>
      <c r="G123">
        <f t="shared" si="7"/>
        <v>7.0012832817767335E-3</v>
      </c>
    </row>
    <row r="124" spans="1:7">
      <c r="A124">
        <v>1.93333333333</v>
      </c>
      <c r="B124">
        <v>2.07397460938</v>
      </c>
      <c r="D124">
        <f t="shared" si="4"/>
        <v>115.9999999998</v>
      </c>
      <c r="E124">
        <f t="shared" si="5"/>
        <v>1.9967651367199999</v>
      </c>
      <c r="F124">
        <f t="shared" si="6"/>
        <v>1.9126933589278106</v>
      </c>
      <c r="G124">
        <f t="shared" si="7"/>
        <v>7.0680638211392584E-3</v>
      </c>
    </row>
    <row r="125" spans="1:7">
      <c r="A125">
        <v>1.95</v>
      </c>
      <c r="B125">
        <v>2.0672607421899998</v>
      </c>
      <c r="D125">
        <f t="shared" si="4"/>
        <v>117</v>
      </c>
      <c r="E125">
        <f t="shared" si="5"/>
        <v>1.9912719726599999</v>
      </c>
      <c r="F125">
        <f t="shared" si="6"/>
        <v>1.9081327180444179</v>
      </c>
      <c r="G125">
        <f t="shared" si="7"/>
        <v>6.9121356580345772E-3</v>
      </c>
    </row>
    <row r="126" spans="1:7">
      <c r="A126">
        <v>1.9666666666699999</v>
      </c>
      <c r="B126">
        <v>2.0596313476599999</v>
      </c>
      <c r="D126">
        <f t="shared" si="4"/>
        <v>118.00000000019999</v>
      </c>
      <c r="E126">
        <f t="shared" si="5"/>
        <v>1.9845581054699999</v>
      </c>
      <c r="F126">
        <f t="shared" si="6"/>
        <v>1.9036794164057185</v>
      </c>
      <c r="G126">
        <f t="shared" si="7"/>
        <v>6.5413623447567147E-3</v>
      </c>
    </row>
    <row r="127" spans="1:7">
      <c r="A127">
        <v>1.9833333333300001</v>
      </c>
      <c r="B127">
        <v>2.0529174804700001</v>
      </c>
      <c r="D127">
        <f t="shared" si="4"/>
        <v>118.9999999998</v>
      </c>
      <c r="E127">
        <f t="shared" si="5"/>
        <v>1.97875976563</v>
      </c>
      <c r="F127">
        <f t="shared" si="6"/>
        <v>1.8993309276778072</v>
      </c>
      <c r="G127">
        <f t="shared" si="7"/>
        <v>6.3089402984357031E-3</v>
      </c>
    </row>
    <row r="128" spans="1:7">
      <c r="A128">
        <v>2</v>
      </c>
      <c r="B128">
        <v>2.04711914063</v>
      </c>
      <c r="D128">
        <f t="shared" si="4"/>
        <v>120</v>
      </c>
      <c r="E128">
        <f t="shared" si="5"/>
        <v>1.9729614257800001</v>
      </c>
      <c r="F128">
        <f t="shared" si="6"/>
        <v>1.8950847849788399</v>
      </c>
      <c r="G128">
        <f t="shared" si="7"/>
        <v>6.0647711824729283E-3</v>
      </c>
    </row>
    <row r="129" spans="1:7">
      <c r="A129">
        <v>2.0166666666699999</v>
      </c>
      <c r="B129">
        <v>2.0388793945299999</v>
      </c>
      <c r="D129">
        <f t="shared" si="4"/>
        <v>121.0000000002</v>
      </c>
      <c r="E129">
        <f t="shared" si="5"/>
        <v>1.96655273438</v>
      </c>
      <c r="F129">
        <f t="shared" si="6"/>
        <v>1.8909385794952376</v>
      </c>
      <c r="G129">
        <f t="shared" si="7"/>
        <v>5.7175004189368404E-3</v>
      </c>
    </row>
    <row r="130" spans="1:7">
      <c r="A130">
        <v>2.0333333333299999</v>
      </c>
      <c r="B130">
        <v>2.0321655273400001</v>
      </c>
      <c r="D130">
        <f t="shared" si="4"/>
        <v>121.9999999998</v>
      </c>
      <c r="E130">
        <f t="shared" si="5"/>
        <v>1.9613647460900001</v>
      </c>
      <c r="F130">
        <f t="shared" si="6"/>
        <v>1.8868899591070813</v>
      </c>
      <c r="G130">
        <f t="shared" si="7"/>
        <v>5.546493896151126E-3</v>
      </c>
    </row>
    <row r="131" spans="1:7">
      <c r="A131">
        <v>2.0499999999999998</v>
      </c>
      <c r="B131">
        <v>2.0269775390600002</v>
      </c>
      <c r="D131">
        <f t="shared" si="4"/>
        <v>122.99999999999999</v>
      </c>
      <c r="E131">
        <f t="shared" si="5"/>
        <v>1.95556640625</v>
      </c>
      <c r="F131">
        <f t="shared" si="6"/>
        <v>1.8829366270467454</v>
      </c>
      <c r="G131">
        <f t="shared" si="7"/>
        <v>5.2750848271135202E-3</v>
      </c>
    </row>
    <row r="132" spans="1:7">
      <c r="A132">
        <v>2.0666666666700002</v>
      </c>
      <c r="B132">
        <v>2.0211791992200001</v>
      </c>
      <c r="D132">
        <f t="shared" si="4"/>
        <v>124.00000000019999</v>
      </c>
      <c r="E132">
        <f t="shared" si="5"/>
        <v>1.9515991210900001</v>
      </c>
      <c r="F132">
        <f t="shared" si="6"/>
        <v>1.8790763406105286</v>
      </c>
      <c r="G132">
        <f t="shared" si="7"/>
        <v>5.2595536884736081E-3</v>
      </c>
    </row>
    <row r="133" spans="1:7">
      <c r="A133">
        <v>2.0833333333300001</v>
      </c>
      <c r="B133">
        <v>2.01293945313</v>
      </c>
      <c r="D133">
        <f t="shared" si="4"/>
        <v>124.99999999979998</v>
      </c>
      <c r="E133">
        <f t="shared" si="5"/>
        <v>1.94519042969</v>
      </c>
      <c r="F133">
        <f t="shared" si="6"/>
        <v>1.8753069098788389</v>
      </c>
      <c r="G133">
        <f t="shared" si="7"/>
        <v>4.8837063411969516E-3</v>
      </c>
    </row>
    <row r="134" spans="1:7">
      <c r="A134">
        <v>2.1</v>
      </c>
      <c r="B134">
        <v>2.0071411132799999</v>
      </c>
      <c r="D134">
        <f t="shared" si="4"/>
        <v>125.99999999999997</v>
      </c>
      <c r="E134">
        <f t="shared" si="5"/>
        <v>1.9412231445300001</v>
      </c>
      <c r="F134">
        <f t="shared" si="6"/>
        <v>1.8716261964673278</v>
      </c>
      <c r="G134">
        <f t="shared" si="7"/>
        <v>4.8437351796383138E-3</v>
      </c>
    </row>
    <row r="135" spans="1:7">
      <c r="A135">
        <v>2.11666666667</v>
      </c>
      <c r="B135">
        <v>2.0010375976599999</v>
      </c>
      <c r="D135">
        <f t="shared" si="4"/>
        <v>127.0000000002</v>
      </c>
      <c r="E135">
        <f t="shared" si="5"/>
        <v>1.93542480469</v>
      </c>
      <c r="F135">
        <f t="shared" si="6"/>
        <v>1.8680321123273653</v>
      </c>
      <c r="G135">
        <f t="shared" si="7"/>
        <v>4.5417749838847186E-3</v>
      </c>
    </row>
    <row r="136" spans="1:7">
      <c r="A136">
        <v>2.13333333333</v>
      </c>
      <c r="B136">
        <v>1.9967651367199999</v>
      </c>
      <c r="D136">
        <f t="shared" si="4"/>
        <v>127.9999999998</v>
      </c>
      <c r="E136">
        <f t="shared" si="5"/>
        <v>1.9302368164099999</v>
      </c>
      <c r="F136">
        <f t="shared" si="6"/>
        <v>1.8645226185544812</v>
      </c>
      <c r="G136">
        <f t="shared" si="7"/>
        <v>4.3183557997942563E-3</v>
      </c>
    </row>
    <row r="137" spans="1:7">
      <c r="A137">
        <v>2.15</v>
      </c>
      <c r="B137">
        <v>1.9912719726599999</v>
      </c>
      <c r="D137">
        <f t="shared" ref="D137:D200" si="8">(A149-$A$20)*60</f>
        <v>129</v>
      </c>
      <c r="E137">
        <f t="shared" ref="E137:E200" si="9">B149</f>
        <v>1.92565917969</v>
      </c>
      <c r="F137">
        <f t="shared" ref="F137:F200" si="10">$J$10*EXP(-$J$11*D137)+$J$12</f>
        <v>1.8610957242256179</v>
      </c>
      <c r="G137">
        <f t="shared" ref="G137:G200" si="11">(E137-F137)^2</f>
        <v>4.1684397815012555E-3</v>
      </c>
    </row>
    <row r="138" spans="1:7">
      <c r="A138">
        <v>2.1666666666699999</v>
      </c>
      <c r="B138">
        <v>1.9845581054699999</v>
      </c>
      <c r="D138">
        <f t="shared" si="8"/>
        <v>130.0000000002</v>
      </c>
      <c r="E138">
        <f t="shared" si="9"/>
        <v>1.9229125976599999</v>
      </c>
      <c r="F138">
        <f t="shared" si="10"/>
        <v>1.8577494852823264</v>
      </c>
      <c r="G138">
        <f t="shared" si="11"/>
        <v>4.2462312147453019E-3</v>
      </c>
    </row>
    <row r="139" spans="1:7">
      <c r="A139">
        <v>2.1833333333299998</v>
      </c>
      <c r="B139">
        <v>1.97875976563</v>
      </c>
      <c r="D139">
        <f t="shared" si="8"/>
        <v>130.9999999998</v>
      </c>
      <c r="E139">
        <f t="shared" si="9"/>
        <v>1.91833496094</v>
      </c>
      <c r="F139">
        <f t="shared" si="10"/>
        <v>1.8544820034213738</v>
      </c>
      <c r="G139">
        <f t="shared" si="11"/>
        <v>4.0772001838754804E-3</v>
      </c>
    </row>
    <row r="140" spans="1:7">
      <c r="A140">
        <v>2.2000000000000002</v>
      </c>
      <c r="B140">
        <v>1.9729614257800001</v>
      </c>
      <c r="D140">
        <f t="shared" si="8"/>
        <v>131.99999999999997</v>
      </c>
      <c r="E140">
        <f t="shared" si="9"/>
        <v>1.91345214844</v>
      </c>
      <c r="F140">
        <f t="shared" si="10"/>
        <v>1.8512914250121808</v>
      </c>
      <c r="G140">
        <f t="shared" si="11"/>
        <v>3.8639555370698305E-3</v>
      </c>
    </row>
    <row r="141" spans="1:7">
      <c r="A141">
        <v>2.2166666666700001</v>
      </c>
      <c r="B141">
        <v>1.96655273438</v>
      </c>
      <c r="D141">
        <f t="shared" si="8"/>
        <v>133.00000000019998</v>
      </c>
      <c r="E141">
        <f t="shared" si="9"/>
        <v>1.90795898438</v>
      </c>
      <c r="F141">
        <f t="shared" si="10"/>
        <v>1.8481759400570295</v>
      </c>
      <c r="G141">
        <f t="shared" si="11"/>
        <v>3.5740123885222609E-3</v>
      </c>
    </row>
    <row r="142" spans="1:7">
      <c r="A142">
        <v>2.2333333333300001</v>
      </c>
      <c r="B142">
        <v>1.9613647460900001</v>
      </c>
      <c r="D142">
        <f t="shared" si="8"/>
        <v>133.99999999979997</v>
      </c>
      <c r="E142">
        <f t="shared" si="9"/>
        <v>1.90368652344</v>
      </c>
      <c r="F142">
        <f t="shared" si="10"/>
        <v>1.8451337811581749</v>
      </c>
      <c r="G142">
        <f t="shared" si="11"/>
        <v>3.4284236287218236E-3</v>
      </c>
    </row>
    <row r="143" spans="1:7">
      <c r="A143">
        <v>2.25</v>
      </c>
      <c r="B143">
        <v>1.95556640625</v>
      </c>
      <c r="D143">
        <f t="shared" si="8"/>
        <v>135</v>
      </c>
      <c r="E143">
        <f t="shared" si="9"/>
        <v>1.8997192382800001</v>
      </c>
      <c r="F143">
        <f t="shared" si="10"/>
        <v>1.8421632225099349</v>
      </c>
      <c r="G143">
        <f t="shared" si="11"/>
        <v>3.3126949513239932E-3</v>
      </c>
    </row>
    <row r="144" spans="1:7">
      <c r="A144">
        <v>2.2666666666699999</v>
      </c>
      <c r="B144">
        <v>1.9515991210900001</v>
      </c>
      <c r="D144">
        <f t="shared" si="8"/>
        <v>136.0000000002</v>
      </c>
      <c r="E144">
        <f t="shared" si="9"/>
        <v>1.89575195313</v>
      </c>
      <c r="F144">
        <f t="shared" si="10"/>
        <v>1.8392625789306014</v>
      </c>
      <c r="G144">
        <f t="shared" si="11"/>
        <v>3.1910493974396789E-3</v>
      </c>
    </row>
    <row r="145" spans="1:7">
      <c r="A145">
        <v>2.2833333333299999</v>
      </c>
      <c r="B145">
        <v>1.94519042969</v>
      </c>
      <c r="D145">
        <f t="shared" si="8"/>
        <v>136.9999999998</v>
      </c>
      <c r="E145">
        <f t="shared" si="9"/>
        <v>1.8899536132800001</v>
      </c>
      <c r="F145">
        <f t="shared" si="10"/>
        <v>1.8364302049007786</v>
      </c>
      <c r="G145">
        <f t="shared" si="11"/>
        <v>2.8647552445289224E-3</v>
      </c>
    </row>
    <row r="146" spans="1:7">
      <c r="A146">
        <v>2.2999999999999998</v>
      </c>
      <c r="B146">
        <v>1.9412231445300001</v>
      </c>
      <c r="D146">
        <f t="shared" si="8"/>
        <v>138</v>
      </c>
      <c r="E146">
        <f t="shared" si="9"/>
        <v>1.8875122070300001</v>
      </c>
      <c r="F146">
        <f t="shared" si="10"/>
        <v>1.8336644936249775</v>
      </c>
      <c r="G146">
        <f t="shared" si="11"/>
        <v>2.8995762389494497E-3</v>
      </c>
    </row>
    <row r="147" spans="1:7">
      <c r="A147">
        <v>2.3166666666700002</v>
      </c>
      <c r="B147">
        <v>1.93542480469</v>
      </c>
      <c r="D147">
        <f t="shared" si="8"/>
        <v>139.00000000019998</v>
      </c>
      <c r="E147">
        <f t="shared" si="9"/>
        <v>1.88232421875</v>
      </c>
      <c r="F147">
        <f t="shared" si="10"/>
        <v>1.8309638761302862</v>
      </c>
      <c r="G147">
        <f t="shared" si="11"/>
        <v>2.6378847940143882E-3</v>
      </c>
    </row>
    <row r="148" spans="1:7">
      <c r="A148">
        <v>2.3333333333300001</v>
      </c>
      <c r="B148">
        <v>1.9302368164099999</v>
      </c>
      <c r="D148">
        <f t="shared" si="8"/>
        <v>139.99999999979997</v>
      </c>
      <c r="E148">
        <f t="shared" si="9"/>
        <v>1.8771362304699999</v>
      </c>
      <c r="F148">
        <f t="shared" si="10"/>
        <v>1.8283268203710239</v>
      </c>
      <c r="G148">
        <f t="shared" si="11"/>
        <v>2.3823585142100194E-3</v>
      </c>
    </row>
    <row r="149" spans="1:7">
      <c r="A149">
        <v>2.35</v>
      </c>
      <c r="B149">
        <v>1.92565917969</v>
      </c>
      <c r="D149">
        <f t="shared" si="8"/>
        <v>140.99999999999997</v>
      </c>
      <c r="E149">
        <f t="shared" si="9"/>
        <v>1.87316894531</v>
      </c>
      <c r="F149">
        <f t="shared" si="10"/>
        <v>1.8257518303550464</v>
      </c>
      <c r="G149">
        <f t="shared" si="11"/>
        <v>2.2483827906512842E-3</v>
      </c>
    </row>
    <row r="150" spans="1:7">
      <c r="A150">
        <v>2.36666666667</v>
      </c>
      <c r="B150">
        <v>1.9229125976599999</v>
      </c>
      <c r="D150">
        <f t="shared" si="8"/>
        <v>142.0000000002</v>
      </c>
      <c r="E150">
        <f t="shared" si="9"/>
        <v>1.8716430664099999</v>
      </c>
      <c r="F150">
        <f t="shared" si="10"/>
        <v>1.8232374453045714</v>
      </c>
      <c r="G150">
        <f t="shared" si="11"/>
        <v>2.3431041546023005E-3</v>
      </c>
    </row>
    <row r="151" spans="1:7">
      <c r="A151">
        <v>2.38333333333</v>
      </c>
      <c r="B151">
        <v>1.91833496094</v>
      </c>
      <c r="D151">
        <f t="shared" si="8"/>
        <v>142.9999999998</v>
      </c>
      <c r="E151">
        <f t="shared" si="9"/>
        <v>1.86645507813</v>
      </c>
      <c r="F151">
        <f t="shared" si="10"/>
        <v>1.8207822388225754</v>
      </c>
      <c r="G151">
        <f t="shared" si="11"/>
        <v>2.0860082504018302E-3</v>
      </c>
    </row>
    <row r="152" spans="1:7">
      <c r="A152">
        <v>2.4</v>
      </c>
      <c r="B152">
        <v>1.91345214844</v>
      </c>
      <c r="D152">
        <f t="shared" si="8"/>
        <v>144</v>
      </c>
      <c r="E152">
        <f t="shared" si="9"/>
        <v>1.86340332031</v>
      </c>
      <c r="F152">
        <f t="shared" si="10"/>
        <v>1.818384818079348</v>
      </c>
      <c r="G152">
        <f t="shared" si="11"/>
        <v>2.0266655430912152E-3</v>
      </c>
    </row>
    <row r="153" spans="1:7">
      <c r="A153">
        <v>2.4166666666699999</v>
      </c>
      <c r="B153">
        <v>1.90795898438</v>
      </c>
      <c r="D153">
        <f t="shared" si="8"/>
        <v>145.0000000002</v>
      </c>
      <c r="E153">
        <f t="shared" si="9"/>
        <v>1.8606567382800001</v>
      </c>
      <c r="F153">
        <f t="shared" si="10"/>
        <v>1.8160438230311862</v>
      </c>
      <c r="G153">
        <f t="shared" si="11"/>
        <v>1.9903122069978556E-3</v>
      </c>
    </row>
    <row r="154" spans="1:7">
      <c r="A154">
        <v>2.4333333333299998</v>
      </c>
      <c r="B154">
        <v>1.90368652344</v>
      </c>
      <c r="D154">
        <f t="shared" si="8"/>
        <v>145.9999999998</v>
      </c>
      <c r="E154">
        <f t="shared" si="9"/>
        <v>1.8563842773400001</v>
      </c>
      <c r="F154">
        <f t="shared" si="10"/>
        <v>1.8137579256442753</v>
      </c>
      <c r="G154">
        <f t="shared" si="11"/>
        <v>1.8170058588876221E-3</v>
      </c>
    </row>
    <row r="155" spans="1:7">
      <c r="A155">
        <v>2.4500000000000002</v>
      </c>
      <c r="B155">
        <v>1.8997192382800001</v>
      </c>
      <c r="D155">
        <f t="shared" si="8"/>
        <v>146.99999999999997</v>
      </c>
      <c r="E155">
        <f t="shared" si="9"/>
        <v>1.85241699219</v>
      </c>
      <c r="F155">
        <f t="shared" si="10"/>
        <v>1.8115258291373397</v>
      </c>
      <c r="G155">
        <f t="shared" si="11"/>
        <v>1.6720872157992485E-3</v>
      </c>
    </row>
    <row r="156" spans="1:7">
      <c r="A156">
        <v>2.4666666666700001</v>
      </c>
      <c r="B156">
        <v>1.89575195313</v>
      </c>
      <c r="D156">
        <f t="shared" si="8"/>
        <v>148.00000000019998</v>
      </c>
      <c r="E156">
        <f t="shared" si="9"/>
        <v>1.8490600585900001</v>
      </c>
      <c r="F156">
        <f t="shared" si="10"/>
        <v>1.8093462672542131</v>
      </c>
      <c r="G156">
        <f t="shared" si="11"/>
        <v>1.5771852222624312E-3</v>
      </c>
    </row>
    <row r="157" spans="1:7">
      <c r="A157">
        <v>2.4833333333300001</v>
      </c>
      <c r="B157">
        <v>1.8899536132800001</v>
      </c>
      <c r="D157">
        <f t="shared" si="8"/>
        <v>148.99999999979997</v>
      </c>
      <c r="E157">
        <f t="shared" si="9"/>
        <v>1.845703125</v>
      </c>
      <c r="F157">
        <f t="shared" si="10"/>
        <v>1.8072180035412415</v>
      </c>
      <c r="G157">
        <f t="shared" si="11"/>
        <v>1.4811045736953929E-3</v>
      </c>
    </row>
    <row r="158" spans="1:7">
      <c r="A158">
        <v>2.5</v>
      </c>
      <c r="B158">
        <v>1.8875122070300001</v>
      </c>
      <c r="D158">
        <f t="shared" si="8"/>
        <v>150</v>
      </c>
      <c r="E158">
        <f t="shared" si="9"/>
        <v>1.84143066406</v>
      </c>
      <c r="F158">
        <f t="shared" si="10"/>
        <v>1.8051398306421587</v>
      </c>
      <c r="G158">
        <f t="shared" si="11"/>
        <v>1.3170245901615097E-3</v>
      </c>
    </row>
    <row r="159" spans="1:7">
      <c r="A159">
        <v>2.5166666666699999</v>
      </c>
      <c r="B159">
        <v>1.88232421875</v>
      </c>
      <c r="D159">
        <f t="shared" si="8"/>
        <v>151.0000000002</v>
      </c>
      <c r="E159">
        <f t="shared" si="9"/>
        <v>1.8392944335900001</v>
      </c>
      <c r="F159">
        <f t="shared" si="10"/>
        <v>1.8031105696208214</v>
      </c>
      <c r="G159">
        <f t="shared" si="11"/>
        <v>1.30927201174003E-3</v>
      </c>
    </row>
    <row r="160" spans="1:7">
      <c r="A160">
        <v>2.5333333333299999</v>
      </c>
      <c r="B160">
        <v>1.8771362304699999</v>
      </c>
      <c r="D160">
        <f t="shared" si="8"/>
        <v>151.9999999998</v>
      </c>
      <c r="E160">
        <f t="shared" si="9"/>
        <v>1.83532714844</v>
      </c>
      <c r="F160">
        <f t="shared" si="10"/>
        <v>1.8011290692884405</v>
      </c>
      <c r="G160">
        <f t="shared" si="11"/>
        <v>1.1695086176563272E-3</v>
      </c>
    </row>
    <row r="161" spans="1:7">
      <c r="A161">
        <v>2.5499999999999998</v>
      </c>
      <c r="B161">
        <v>1.87316894531</v>
      </c>
      <c r="D161">
        <f t="shared" si="8"/>
        <v>153</v>
      </c>
      <c r="E161">
        <f t="shared" si="9"/>
        <v>1.83166503906</v>
      </c>
      <c r="F161">
        <f t="shared" si="10"/>
        <v>1.7991942055470822</v>
      </c>
      <c r="G161">
        <f t="shared" si="11"/>
        <v>1.0543550290236254E-3</v>
      </c>
    </row>
    <row r="162" spans="1:7">
      <c r="A162">
        <v>2.5666666666700002</v>
      </c>
      <c r="B162">
        <v>1.8716430664099999</v>
      </c>
      <c r="D162">
        <f t="shared" si="8"/>
        <v>154.00000000019998</v>
      </c>
      <c r="E162">
        <f t="shared" si="9"/>
        <v>1.8301391601599999</v>
      </c>
      <c r="F162">
        <f t="shared" si="10"/>
        <v>1.7973048807591061</v>
      </c>
      <c r="G162">
        <f t="shared" si="11"/>
        <v>1.0780899037759579E-3</v>
      </c>
    </row>
    <row r="163" spans="1:7">
      <c r="A163">
        <v>2.5833333333300001</v>
      </c>
      <c r="B163">
        <v>1.86645507813</v>
      </c>
      <c r="D163">
        <f t="shared" si="8"/>
        <v>154.99999999979997</v>
      </c>
      <c r="E163">
        <f t="shared" si="9"/>
        <v>1.82495117188</v>
      </c>
      <c r="F163">
        <f t="shared" si="10"/>
        <v>1.7954600231207907</v>
      </c>
      <c r="G163">
        <f t="shared" si="11"/>
        <v>8.697278551378139E-4</v>
      </c>
    </row>
    <row r="164" spans="1:7">
      <c r="A164">
        <v>2.6</v>
      </c>
      <c r="B164">
        <v>1.86340332031</v>
      </c>
      <c r="D164">
        <f t="shared" si="8"/>
        <v>155.99999999999997</v>
      </c>
      <c r="E164">
        <f t="shared" si="9"/>
        <v>1.82312011719</v>
      </c>
      <c r="F164">
        <f t="shared" si="10"/>
        <v>1.7936585860511056</v>
      </c>
      <c r="G164">
        <f t="shared" si="11"/>
        <v>8.6798181704804325E-4</v>
      </c>
    </row>
    <row r="165" spans="1:7">
      <c r="A165">
        <v>2.61666666667</v>
      </c>
      <c r="B165">
        <v>1.8606567382800001</v>
      </c>
      <c r="D165">
        <f t="shared" si="8"/>
        <v>157.0000000002</v>
      </c>
      <c r="E165">
        <f t="shared" si="9"/>
        <v>1.8197631835900001</v>
      </c>
      <c r="F165">
        <f t="shared" si="10"/>
        <v>1.7918995476046329</v>
      </c>
      <c r="G165">
        <f t="shared" si="11"/>
        <v>7.7638221032505169E-4</v>
      </c>
    </row>
    <row r="166" spans="1:7">
      <c r="A166">
        <v>2.63333333333</v>
      </c>
      <c r="B166">
        <v>1.8563842773400001</v>
      </c>
      <c r="D166">
        <f t="shared" si="8"/>
        <v>157.9999999998</v>
      </c>
      <c r="E166">
        <f t="shared" si="9"/>
        <v>1.8154907226599999</v>
      </c>
      <c r="F166">
        <f t="shared" si="10"/>
        <v>1.7901819098883871</v>
      </c>
      <c r="G166">
        <f t="shared" si="11"/>
        <v>6.405360039085506E-4</v>
      </c>
    </row>
    <row r="167" spans="1:7">
      <c r="A167">
        <v>2.65</v>
      </c>
      <c r="B167">
        <v>1.85241699219</v>
      </c>
      <c r="D167">
        <f t="shared" si="8"/>
        <v>159</v>
      </c>
      <c r="E167">
        <f t="shared" si="9"/>
        <v>1.81335449219</v>
      </c>
      <c r="F167">
        <f t="shared" si="10"/>
        <v>1.7885046984927371</v>
      </c>
      <c r="G167">
        <f t="shared" si="11"/>
        <v>6.1751224679652806E-4</v>
      </c>
    </row>
    <row r="168" spans="1:7">
      <c r="A168">
        <v>2.6666666666699999</v>
      </c>
      <c r="B168">
        <v>1.8490600585900001</v>
      </c>
      <c r="D168">
        <f t="shared" si="8"/>
        <v>160.0000000002</v>
      </c>
      <c r="E168">
        <f t="shared" si="9"/>
        <v>1.81030273438</v>
      </c>
      <c r="F168">
        <f t="shared" si="10"/>
        <v>1.7868669619448121</v>
      </c>
      <c r="G168">
        <f t="shared" si="11"/>
        <v>5.4923542963391332E-4</v>
      </c>
    </row>
    <row r="169" spans="1:7">
      <c r="A169">
        <v>2.6833333333299998</v>
      </c>
      <c r="B169">
        <v>1.845703125</v>
      </c>
      <c r="D169">
        <f t="shared" si="8"/>
        <v>160.9999999998</v>
      </c>
      <c r="E169">
        <f t="shared" si="9"/>
        <v>1.8081665039099999</v>
      </c>
      <c r="F169">
        <f t="shared" si="10"/>
        <v>1.7852677711655367</v>
      </c>
      <c r="G169">
        <f t="shared" si="11"/>
        <v>5.243519613023507E-4</v>
      </c>
    </row>
    <row r="170" spans="1:7">
      <c r="A170">
        <v>2.7</v>
      </c>
      <c r="B170">
        <v>1.84143066406</v>
      </c>
      <c r="D170">
        <f t="shared" si="8"/>
        <v>161.99999999999997</v>
      </c>
      <c r="E170">
        <f t="shared" si="9"/>
        <v>1.80419921875</v>
      </c>
      <c r="F170">
        <f t="shared" si="10"/>
        <v>1.7837062189397965</v>
      </c>
      <c r="G170">
        <f t="shared" si="11"/>
        <v>4.1996304122099952E-4</v>
      </c>
    </row>
    <row r="171" spans="1:7">
      <c r="A171">
        <v>2.7166666666700001</v>
      </c>
      <c r="B171">
        <v>1.8392944335900001</v>
      </c>
      <c r="D171">
        <f t="shared" si="8"/>
        <v>163.00000000019998</v>
      </c>
      <c r="E171">
        <f t="shared" si="9"/>
        <v>1.8017578125</v>
      </c>
      <c r="F171">
        <f t="shared" si="10"/>
        <v>1.7821814194075363</v>
      </c>
      <c r="G171">
        <f t="shared" si="11"/>
        <v>3.8323516651066159E-4</v>
      </c>
    </row>
    <row r="172" spans="1:7">
      <c r="A172">
        <v>2.7333333333300001</v>
      </c>
      <c r="B172">
        <v>1.83532714844</v>
      </c>
      <c r="D172">
        <f t="shared" si="8"/>
        <v>163.99999999979997</v>
      </c>
      <c r="E172">
        <f t="shared" si="9"/>
        <v>1.7990112304699999</v>
      </c>
      <c r="F172">
        <f t="shared" si="10"/>
        <v>1.7806925075582383</v>
      </c>
      <c r="G172">
        <f t="shared" si="11"/>
        <v>3.3557560911790012E-4</v>
      </c>
    </row>
    <row r="173" spans="1:7">
      <c r="A173">
        <v>2.75</v>
      </c>
      <c r="B173">
        <v>1.83166503906</v>
      </c>
      <c r="D173">
        <f t="shared" si="8"/>
        <v>165</v>
      </c>
      <c r="E173">
        <f t="shared" si="9"/>
        <v>1.7959594726599999</v>
      </c>
      <c r="F173">
        <f t="shared" si="10"/>
        <v>1.7792386387376238</v>
      </c>
      <c r="G173">
        <f t="shared" si="11"/>
        <v>2.7958628705968366E-4</v>
      </c>
    </row>
    <row r="174" spans="1:7">
      <c r="A174">
        <v>2.7666666666699999</v>
      </c>
      <c r="B174">
        <v>1.8301391601599999</v>
      </c>
      <c r="D174">
        <f t="shared" si="8"/>
        <v>166.0000000002</v>
      </c>
      <c r="E174">
        <f t="shared" si="9"/>
        <v>1.79382324219</v>
      </c>
      <c r="F174">
        <f t="shared" si="10"/>
        <v>1.7778189881738462</v>
      </c>
      <c r="G174">
        <f t="shared" si="11"/>
        <v>2.5613614661357492E-4</v>
      </c>
    </row>
    <row r="175" spans="1:7">
      <c r="A175">
        <v>2.7833333333299999</v>
      </c>
      <c r="B175">
        <v>1.82495117188</v>
      </c>
      <c r="D175">
        <f t="shared" si="8"/>
        <v>166.9999999998</v>
      </c>
      <c r="E175">
        <f t="shared" si="9"/>
        <v>1.79138183594</v>
      </c>
      <c r="F175">
        <f t="shared" si="10"/>
        <v>1.7764327505068278</v>
      </c>
      <c r="G175">
        <f t="shared" si="11"/>
        <v>2.2347515528828107E-4</v>
      </c>
    </row>
    <row r="176" spans="1:7">
      <c r="A176">
        <v>2.8</v>
      </c>
      <c r="B176">
        <v>1.82312011719</v>
      </c>
      <c r="D176">
        <f t="shared" si="8"/>
        <v>168</v>
      </c>
      <c r="E176">
        <f t="shared" si="9"/>
        <v>1.78894042969</v>
      </c>
      <c r="F176">
        <f t="shared" si="10"/>
        <v>1.7750791393289804</v>
      </c>
      <c r="G176">
        <f t="shared" si="11"/>
        <v>1.9213537047249414E-4</v>
      </c>
    </row>
    <row r="177" spans="1:7">
      <c r="A177">
        <v>2.8166666666700002</v>
      </c>
      <c r="B177">
        <v>1.8197631835900001</v>
      </c>
      <c r="D177">
        <f t="shared" si="8"/>
        <v>169.00000000019998</v>
      </c>
      <c r="E177">
        <f t="shared" si="9"/>
        <v>1.7849731445300001</v>
      </c>
      <c r="F177">
        <f t="shared" si="10"/>
        <v>1.7737573867440706</v>
      </c>
      <c r="G177">
        <f t="shared" si="11"/>
        <v>1.2579322271263901E-4</v>
      </c>
    </row>
    <row r="178" spans="1:7">
      <c r="A178">
        <v>2.8333333333300001</v>
      </c>
      <c r="B178">
        <v>1.8154907226599999</v>
      </c>
      <c r="D178">
        <f t="shared" si="8"/>
        <v>169.99999999979997</v>
      </c>
      <c r="E178">
        <f t="shared" si="9"/>
        <v>1.78344726563</v>
      </c>
      <c r="F178">
        <f t="shared" si="10"/>
        <v>1.7724667429290142</v>
      </c>
      <c r="G178">
        <f t="shared" si="11"/>
        <v>1.2057187878686487E-4</v>
      </c>
    </row>
    <row r="179" spans="1:7">
      <c r="A179">
        <v>2.85</v>
      </c>
      <c r="B179">
        <v>1.81335449219</v>
      </c>
      <c r="D179">
        <f t="shared" si="8"/>
        <v>170.99999999999997</v>
      </c>
      <c r="E179">
        <f t="shared" si="9"/>
        <v>1.7822265625</v>
      </c>
      <c r="F179">
        <f t="shared" si="10"/>
        <v>1.7712064757062678</v>
      </c>
      <c r="G179">
        <f t="shared" si="11"/>
        <v>1.2144231294139153E-4</v>
      </c>
    </row>
    <row r="180" spans="1:7">
      <c r="A180">
        <v>2.86666666667</v>
      </c>
      <c r="B180">
        <v>1.81030273438</v>
      </c>
      <c r="D180">
        <f t="shared" si="8"/>
        <v>172.0000000002</v>
      </c>
      <c r="E180">
        <f t="shared" si="9"/>
        <v>1.7782592773400001</v>
      </c>
      <c r="F180">
        <f t="shared" si="10"/>
        <v>1.7699758701331139</v>
      </c>
      <c r="G180">
        <f t="shared" si="11"/>
        <v>6.8614834955095072E-5</v>
      </c>
    </row>
    <row r="181" spans="1:7">
      <c r="A181">
        <v>2.88333333333</v>
      </c>
      <c r="B181">
        <v>1.8081665039099999</v>
      </c>
      <c r="D181">
        <f t="shared" si="8"/>
        <v>172.9999999998</v>
      </c>
      <c r="E181">
        <f t="shared" si="9"/>
        <v>1.7776489257800001</v>
      </c>
      <c r="F181">
        <f t="shared" si="10"/>
        <v>1.7687742280936747</v>
      </c>
      <c r="G181">
        <f t="shared" si="11"/>
        <v>7.8760259023669902E-5</v>
      </c>
    </row>
    <row r="182" spans="1:7">
      <c r="A182">
        <v>2.9</v>
      </c>
      <c r="B182">
        <v>1.80419921875</v>
      </c>
      <c r="D182">
        <f t="shared" si="8"/>
        <v>174</v>
      </c>
      <c r="E182">
        <f t="shared" si="9"/>
        <v>1.7733764648400001</v>
      </c>
      <c r="F182">
        <f t="shared" si="10"/>
        <v>1.7676008679007904</v>
      </c>
      <c r="G182">
        <f t="shared" si="11"/>
        <v>3.3357520004208502E-5</v>
      </c>
    </row>
    <row r="183" spans="1:7">
      <c r="A183">
        <v>2.9166666666699999</v>
      </c>
      <c r="B183">
        <v>1.8017578125</v>
      </c>
      <c r="D183">
        <f t="shared" si="8"/>
        <v>175.0000000002</v>
      </c>
      <c r="E183">
        <f t="shared" si="9"/>
        <v>1.77307128906</v>
      </c>
      <c r="F183">
        <f t="shared" si="10"/>
        <v>1.7664551239136277</v>
      </c>
      <c r="G183">
        <f t="shared" si="11"/>
        <v>4.3773641244071733E-5</v>
      </c>
    </row>
    <row r="184" spans="1:7">
      <c r="A184">
        <v>2.9333333333299998</v>
      </c>
      <c r="B184">
        <v>1.7990112304699999</v>
      </c>
      <c r="D184">
        <f t="shared" si="8"/>
        <v>175.9999999998</v>
      </c>
      <c r="E184">
        <f t="shared" si="9"/>
        <v>1.76879882813</v>
      </c>
      <c r="F184">
        <f t="shared" si="10"/>
        <v>1.7653363461578266</v>
      </c>
      <c r="G184">
        <f t="shared" si="11"/>
        <v>1.1988781407625515E-5</v>
      </c>
    </row>
    <row r="185" spans="1:7">
      <c r="A185">
        <v>2.95</v>
      </c>
      <c r="B185">
        <v>1.7959594726599999</v>
      </c>
      <c r="D185">
        <f t="shared" si="8"/>
        <v>176.99999999999997</v>
      </c>
      <c r="E185">
        <f t="shared" si="9"/>
        <v>1.7678833007800001</v>
      </c>
      <c r="F185">
        <f t="shared" si="10"/>
        <v>1.7642438999548342</v>
      </c>
      <c r="G185">
        <f t="shared" si="11"/>
        <v>1.3245238366218197E-5</v>
      </c>
    </row>
    <row r="186" spans="1:7">
      <c r="A186">
        <v>2.9666666666700001</v>
      </c>
      <c r="B186">
        <v>1.79382324219</v>
      </c>
      <c r="D186">
        <f t="shared" si="8"/>
        <v>178.00000000019998</v>
      </c>
      <c r="E186">
        <f t="shared" si="9"/>
        <v>1.7642211914099999</v>
      </c>
      <c r="F186">
        <f t="shared" si="10"/>
        <v>1.7631771655658819</v>
      </c>
      <c r="G186">
        <f t="shared" si="11"/>
        <v>1.089989963186306E-6</v>
      </c>
    </row>
    <row r="187" spans="1:7">
      <c r="A187">
        <v>2.9833333333300001</v>
      </c>
      <c r="B187">
        <v>1.79138183594</v>
      </c>
      <c r="D187">
        <f t="shared" si="8"/>
        <v>178.99999999979997</v>
      </c>
      <c r="E187">
        <f t="shared" si="9"/>
        <v>1.7626953125</v>
      </c>
      <c r="F187">
        <f t="shared" si="10"/>
        <v>1.762135537838327</v>
      </c>
      <c r="G187">
        <f t="shared" si="11"/>
        <v>3.1334767185112952E-7</v>
      </c>
    </row>
    <row r="188" spans="1:7">
      <c r="A188">
        <v>3</v>
      </c>
      <c r="B188">
        <v>1.78894042969</v>
      </c>
      <c r="D188">
        <f t="shared" si="8"/>
        <v>180</v>
      </c>
      <c r="E188">
        <f t="shared" si="9"/>
        <v>1.7626953125</v>
      </c>
      <c r="F188">
        <f t="shared" si="10"/>
        <v>1.7611184258605472</v>
      </c>
      <c r="G188">
        <f t="shared" si="11"/>
        <v>2.4865714736846442E-6</v>
      </c>
    </row>
    <row r="189" spans="1:7">
      <c r="A189">
        <v>3.0166666666699999</v>
      </c>
      <c r="B189">
        <v>1.7849731445300001</v>
      </c>
      <c r="D189">
        <f t="shared" si="8"/>
        <v>181.0000000002</v>
      </c>
      <c r="E189">
        <f t="shared" si="9"/>
        <v>1.7587280273400001</v>
      </c>
      <c r="F189">
        <f t="shared" si="10"/>
        <v>1.7601252526304685</v>
      </c>
      <c r="G189">
        <f t="shared" si="11"/>
        <v>1.9522385123244306E-6</v>
      </c>
    </row>
    <row r="190" spans="1:7">
      <c r="A190">
        <v>3.0333333333299999</v>
      </c>
      <c r="B190">
        <v>1.78344726563</v>
      </c>
      <c r="D190">
        <f t="shared" si="8"/>
        <v>181.9999999998</v>
      </c>
      <c r="E190">
        <f t="shared" si="9"/>
        <v>1.7578125</v>
      </c>
      <c r="F190">
        <f t="shared" si="10"/>
        <v>1.7591554547262958</v>
      </c>
      <c r="G190">
        <f t="shared" si="11"/>
        <v>1.8035273968801011E-6</v>
      </c>
    </row>
    <row r="191" spans="1:7">
      <c r="A191">
        <v>3.05</v>
      </c>
      <c r="B191">
        <v>1.7822265625</v>
      </c>
      <c r="D191">
        <f t="shared" si="8"/>
        <v>183</v>
      </c>
      <c r="E191">
        <f t="shared" si="9"/>
        <v>1.75415039063</v>
      </c>
      <c r="F191">
        <f t="shared" si="10"/>
        <v>1.7582084819852037</v>
      </c>
      <c r="G191">
        <f t="shared" si="11"/>
        <v>1.6468105447179338E-5</v>
      </c>
    </row>
    <row r="192" spans="1:7">
      <c r="A192">
        <v>3.0666666666700002</v>
      </c>
      <c r="B192">
        <v>1.7782592773400001</v>
      </c>
      <c r="D192">
        <f t="shared" si="8"/>
        <v>184.00000000019998</v>
      </c>
      <c r="E192">
        <f t="shared" si="9"/>
        <v>1.7529296875</v>
      </c>
      <c r="F192">
        <f t="shared" si="10"/>
        <v>1.7572837971947251</v>
      </c>
      <c r="G192">
        <f t="shared" si="11"/>
        <v>1.8958271233698669E-5</v>
      </c>
    </row>
    <row r="193" spans="1:7">
      <c r="A193">
        <v>3.0833333333300001</v>
      </c>
      <c r="B193">
        <v>1.7776489257800001</v>
      </c>
      <c r="D193">
        <f t="shared" si="8"/>
        <v>184.99999999979997</v>
      </c>
      <c r="E193">
        <f t="shared" si="9"/>
        <v>1.7520141601599999</v>
      </c>
      <c r="F193">
        <f t="shared" si="10"/>
        <v>1.7563808757861852</v>
      </c>
      <c r="G193">
        <f t="shared" si="11"/>
        <v>1.90682053599708E-5</v>
      </c>
    </row>
    <row r="194" spans="1:7">
      <c r="A194">
        <v>3.1</v>
      </c>
      <c r="B194">
        <v>1.7733764648400001</v>
      </c>
      <c r="D194">
        <f t="shared" si="8"/>
        <v>185.99999999999997</v>
      </c>
      <c r="E194">
        <f t="shared" si="9"/>
        <v>1.7483520507800001</v>
      </c>
      <c r="F194">
        <f t="shared" si="10"/>
        <v>1.7554992055355521</v>
      </c>
      <c r="G194">
        <f t="shared" si="11"/>
        <v>5.1081821099808759E-5</v>
      </c>
    </row>
    <row r="195" spans="1:7">
      <c r="A195">
        <v>3.11666666667</v>
      </c>
      <c r="B195">
        <v>1.77307128906</v>
      </c>
      <c r="D195">
        <f t="shared" si="8"/>
        <v>187.0000000002</v>
      </c>
      <c r="E195">
        <f t="shared" si="9"/>
        <v>1.7483520507800001</v>
      </c>
      <c r="F195">
        <f t="shared" si="10"/>
        <v>1.7546382862761043</v>
      </c>
      <c r="G195">
        <f t="shared" si="11"/>
        <v>3.9516756712480246E-5</v>
      </c>
    </row>
    <row r="196" spans="1:7">
      <c r="A196">
        <v>3.13333333333</v>
      </c>
      <c r="B196">
        <v>1.76879882813</v>
      </c>
      <c r="D196">
        <f t="shared" si="8"/>
        <v>187.9999999998</v>
      </c>
      <c r="E196">
        <f t="shared" si="9"/>
        <v>1.74438476563</v>
      </c>
      <c r="F196">
        <f t="shared" si="10"/>
        <v>1.7537976296130082</v>
      </c>
      <c r="G196">
        <f t="shared" si="11"/>
        <v>8.8602008362613448E-5</v>
      </c>
    </row>
    <row r="197" spans="1:7">
      <c r="A197">
        <v>3.15</v>
      </c>
      <c r="B197">
        <v>1.7678833007800001</v>
      </c>
      <c r="D197">
        <f t="shared" si="8"/>
        <v>189</v>
      </c>
      <c r="E197">
        <f t="shared" si="9"/>
        <v>1.7431640625</v>
      </c>
      <c r="F197">
        <f t="shared" si="10"/>
        <v>1.7529767586447951</v>
      </c>
      <c r="G197">
        <f t="shared" si="11"/>
        <v>9.6289005630076116E-5</v>
      </c>
    </row>
    <row r="198" spans="1:7">
      <c r="A198">
        <v>3.1666666666699999</v>
      </c>
      <c r="B198">
        <v>1.7642211914099999</v>
      </c>
      <c r="D198">
        <f t="shared" si="8"/>
        <v>190.0000000002</v>
      </c>
      <c r="E198">
        <f t="shared" si="9"/>
        <v>1.7422485351599999</v>
      </c>
      <c r="F198">
        <f t="shared" si="10"/>
        <v>1.7521752076958448</v>
      </c>
      <c r="G198">
        <f t="shared" si="11"/>
        <v>9.8538827633897299E-5</v>
      </c>
    </row>
    <row r="199" spans="1:7">
      <c r="A199">
        <v>3.1833333333299998</v>
      </c>
      <c r="B199">
        <v>1.7626953125</v>
      </c>
      <c r="D199">
        <f t="shared" si="8"/>
        <v>190.9999999998</v>
      </c>
      <c r="E199">
        <f t="shared" si="9"/>
        <v>1.7398071289099999</v>
      </c>
      <c r="F199">
        <f t="shared" si="10"/>
        <v>1.7513925220506448</v>
      </c>
      <c r="G199">
        <f t="shared" si="11"/>
        <v>1.3422133422330153E-4</v>
      </c>
    </row>
    <row r="200" spans="1:7">
      <c r="A200">
        <v>3.2</v>
      </c>
      <c r="B200">
        <v>1.7626953125</v>
      </c>
      <c r="D200">
        <f t="shared" si="8"/>
        <v>191.99999999999997</v>
      </c>
      <c r="E200">
        <f t="shared" si="9"/>
        <v>1.73706054688</v>
      </c>
      <c r="F200">
        <f t="shared" si="10"/>
        <v>1.7506282576944738</v>
      </c>
      <c r="G200">
        <f t="shared" si="11"/>
        <v>1.8408277674519018E-4</v>
      </c>
    </row>
    <row r="201" spans="1:7">
      <c r="A201">
        <v>3.2166666666700001</v>
      </c>
      <c r="B201">
        <v>1.7587280273400001</v>
      </c>
      <c r="D201">
        <f t="shared" ref="D201:D264" si="12">(A213-$A$20)*60</f>
        <v>193.00000000019998</v>
      </c>
      <c r="E201">
        <f t="shared" ref="E201:E264" si="13">B213</f>
        <v>1.73645019531</v>
      </c>
      <c r="F201">
        <f t="shared" ref="F201:F264" si="14">$J$10*EXP(-$J$11*D201)+$J$12</f>
        <v>1.7498819810643342</v>
      </c>
      <c r="G201">
        <f t="shared" ref="G201:G264" si="15">(E201-F201)^2</f>
        <v>1.8041286855033611E-4</v>
      </c>
    </row>
    <row r="202" spans="1:7">
      <c r="A202">
        <v>3.2333333333300001</v>
      </c>
      <c r="B202">
        <v>1.7578125</v>
      </c>
      <c r="D202">
        <f t="shared" si="12"/>
        <v>193.99999999979997</v>
      </c>
      <c r="E202">
        <f t="shared" si="13"/>
        <v>1.73400878906</v>
      </c>
      <c r="F202">
        <f t="shared" si="14"/>
        <v>1.7491532688015348</v>
      </c>
      <c r="G202">
        <f t="shared" si="15"/>
        <v>2.2935526664175695E-4</v>
      </c>
    </row>
    <row r="203" spans="1:7">
      <c r="A203">
        <v>3.25</v>
      </c>
      <c r="B203">
        <v>1.75415039063</v>
      </c>
      <c r="D203">
        <f t="shared" si="12"/>
        <v>195</v>
      </c>
      <c r="E203">
        <f t="shared" si="13"/>
        <v>1.7318725585900001</v>
      </c>
      <c r="F203">
        <f t="shared" si="14"/>
        <v>1.7484417075102581</v>
      </c>
      <c r="G203">
        <f t="shared" si="15"/>
        <v>2.7453669594168549E-4</v>
      </c>
    </row>
    <row r="204" spans="1:7">
      <c r="A204">
        <v>3.2666666666699999</v>
      </c>
      <c r="B204">
        <v>1.7529296875</v>
      </c>
      <c r="D204">
        <f t="shared" si="12"/>
        <v>196.0000000002</v>
      </c>
      <c r="E204">
        <f t="shared" si="13"/>
        <v>1.7312622070300001</v>
      </c>
      <c r="F204">
        <f t="shared" si="14"/>
        <v>1.7477468935256673</v>
      </c>
      <c r="G204">
        <f t="shared" si="15"/>
        <v>2.7174488886043071E-4</v>
      </c>
    </row>
    <row r="205" spans="1:7">
      <c r="A205">
        <v>3.2833333333299999</v>
      </c>
      <c r="B205">
        <v>1.7520141601599999</v>
      </c>
      <c r="D205">
        <f t="shared" si="12"/>
        <v>196.9999999998</v>
      </c>
      <c r="E205">
        <f t="shared" si="13"/>
        <v>1.7306518554699999</v>
      </c>
      <c r="F205">
        <f t="shared" si="14"/>
        <v>1.7470684326835515</v>
      </c>
      <c r="G205">
        <f t="shared" si="15"/>
        <v>2.6950400740850187E-4</v>
      </c>
    </row>
    <row r="206" spans="1:7">
      <c r="A206">
        <v>3.3</v>
      </c>
      <c r="B206">
        <v>1.7483520507800001</v>
      </c>
      <c r="D206">
        <f t="shared" si="12"/>
        <v>198</v>
      </c>
      <c r="E206">
        <f t="shared" si="13"/>
        <v>1.7269897460900001</v>
      </c>
      <c r="F206">
        <f t="shared" si="14"/>
        <v>1.7464059400955416</v>
      </c>
      <c r="G206">
        <f t="shared" si="15"/>
        <v>3.7698858966082606E-4</v>
      </c>
    </row>
    <row r="207" spans="1:7">
      <c r="A207">
        <v>3.3166666666700002</v>
      </c>
      <c r="B207">
        <v>1.7483520507800001</v>
      </c>
      <c r="D207">
        <f t="shared" si="12"/>
        <v>199.00000000019998</v>
      </c>
      <c r="E207">
        <f t="shared" si="13"/>
        <v>1.72607421875</v>
      </c>
      <c r="F207">
        <f t="shared" si="14"/>
        <v>1.7457590399332084</v>
      </c>
      <c r="G207">
        <f t="shared" si="15"/>
        <v>3.8749218501488842E-4</v>
      </c>
    </row>
    <row r="208" spans="1:7">
      <c r="A208">
        <v>3.3333333333300001</v>
      </c>
      <c r="B208">
        <v>1.74438476563</v>
      </c>
      <c r="D208">
        <f t="shared" si="12"/>
        <v>199.99999999979997</v>
      </c>
      <c r="E208">
        <f t="shared" si="13"/>
        <v>1.72302246094</v>
      </c>
      <c r="F208">
        <f t="shared" si="14"/>
        <v>1.7451273652135926</v>
      </c>
      <c r="G208">
        <f t="shared" si="15"/>
        <v>4.8862679294469128E-4</v>
      </c>
    </row>
    <row r="209" spans="1:7">
      <c r="A209">
        <v>3.35</v>
      </c>
      <c r="B209">
        <v>1.7431640625</v>
      </c>
      <c r="D209">
        <f t="shared" si="12"/>
        <v>200.99999999999997</v>
      </c>
      <c r="E209">
        <f t="shared" si="13"/>
        <v>1.72180175781</v>
      </c>
      <c r="F209">
        <f t="shared" si="14"/>
        <v>1.7445105575899225</v>
      </c>
      <c r="G209">
        <f t="shared" si="15"/>
        <v>5.1568958744460647E-4</v>
      </c>
    </row>
    <row r="210" spans="1:7">
      <c r="A210">
        <v>3.36666666667</v>
      </c>
      <c r="B210">
        <v>1.7422485351599999</v>
      </c>
      <c r="D210">
        <f t="shared" si="12"/>
        <v>202.0000000002</v>
      </c>
      <c r="E210">
        <f t="shared" si="13"/>
        <v>1.72180175781</v>
      </c>
      <c r="F210">
        <f t="shared" si="14"/>
        <v>1.7439082671505997</v>
      </c>
      <c r="G210">
        <f t="shared" si="15"/>
        <v>4.8869775522601981E-4</v>
      </c>
    </row>
    <row r="211" spans="1:7">
      <c r="A211">
        <v>3.38333333333</v>
      </c>
      <c r="B211">
        <v>1.7398071289099999</v>
      </c>
      <c r="D211">
        <f t="shared" si="12"/>
        <v>202.9999999998</v>
      </c>
      <c r="E211">
        <f t="shared" si="13"/>
        <v>1.7190551757800001</v>
      </c>
      <c r="F211">
        <f t="shared" si="14"/>
        <v>1.7433201522195192</v>
      </c>
      <c r="G211">
        <f t="shared" si="15"/>
        <v>5.8878908161041617E-4</v>
      </c>
    </row>
    <row r="212" spans="1:7">
      <c r="A212">
        <v>3.4</v>
      </c>
      <c r="B212">
        <v>1.73706054688</v>
      </c>
      <c r="D212">
        <f t="shared" si="12"/>
        <v>204</v>
      </c>
      <c r="E212">
        <f t="shared" si="13"/>
        <v>1.7178344726599999</v>
      </c>
      <c r="F212">
        <f t="shared" si="14"/>
        <v>1.7427458791612191</v>
      </c>
      <c r="G212">
        <f t="shared" si="15"/>
        <v>6.2057817386898908E-4</v>
      </c>
    </row>
    <row r="213" spans="1:7">
      <c r="A213">
        <v>3.4166666666699999</v>
      </c>
      <c r="B213">
        <v>1.73645019531</v>
      </c>
      <c r="D213">
        <f t="shared" si="12"/>
        <v>205.0000000002</v>
      </c>
      <c r="E213">
        <f t="shared" si="13"/>
        <v>1.71630859375</v>
      </c>
      <c r="F213">
        <f t="shared" si="14"/>
        <v>1.7421851221937277</v>
      </c>
      <c r="G213">
        <f t="shared" si="15"/>
        <v>6.6959472429904741E-4</v>
      </c>
    </row>
    <row r="214" spans="1:7">
      <c r="A214">
        <v>3.4333333333299998</v>
      </c>
      <c r="B214">
        <v>1.73400878906</v>
      </c>
      <c r="D214">
        <f t="shared" si="12"/>
        <v>205.9999999998</v>
      </c>
      <c r="E214">
        <f t="shared" si="13"/>
        <v>1.71508789063</v>
      </c>
      <c r="F214">
        <f t="shared" si="14"/>
        <v>1.7416375632026539</v>
      </c>
      <c r="G214">
        <f t="shared" si="15"/>
        <v>7.0488511371513338E-4</v>
      </c>
    </row>
    <row r="215" spans="1:7">
      <c r="A215">
        <v>3.45</v>
      </c>
      <c r="B215">
        <v>1.7318725585900001</v>
      </c>
      <c r="D215">
        <f t="shared" si="12"/>
        <v>206.99999999999997</v>
      </c>
      <c r="E215">
        <f t="shared" si="13"/>
        <v>1.71264648438</v>
      </c>
      <c r="F215">
        <f t="shared" si="14"/>
        <v>1.7411028915597726</v>
      </c>
      <c r="G215">
        <f t="shared" si="15"/>
        <v>8.0976710958101372E-4</v>
      </c>
    </row>
    <row r="216" spans="1:7">
      <c r="A216">
        <v>3.4666666666700001</v>
      </c>
      <c r="B216">
        <v>1.7312622070300001</v>
      </c>
      <c r="D216">
        <f t="shared" si="12"/>
        <v>208.00000000019998</v>
      </c>
      <c r="E216">
        <f t="shared" si="13"/>
        <v>1.71142578125</v>
      </c>
      <c r="F216">
        <f t="shared" si="14"/>
        <v>1.7405808039487793</v>
      </c>
      <c r="G216">
        <f t="shared" si="15"/>
        <v>8.5001534856633874E-4</v>
      </c>
    </row>
    <row r="217" spans="1:7">
      <c r="A217">
        <v>3.4833333333300001</v>
      </c>
      <c r="B217">
        <v>1.7306518554699999</v>
      </c>
      <c r="D217">
        <f t="shared" si="12"/>
        <v>208.99999999979997</v>
      </c>
      <c r="E217">
        <f t="shared" si="13"/>
        <v>1.7111206054699999</v>
      </c>
      <c r="F217">
        <f t="shared" si="14"/>
        <v>1.7400710041921994</v>
      </c>
      <c r="G217">
        <f t="shared" si="15"/>
        <v>8.3812558617433108E-4</v>
      </c>
    </row>
    <row r="218" spans="1:7">
      <c r="A218">
        <v>3.5</v>
      </c>
      <c r="B218">
        <v>1.7269897460900001</v>
      </c>
      <c r="D218">
        <f t="shared" si="12"/>
        <v>210</v>
      </c>
      <c r="E218">
        <f t="shared" si="13"/>
        <v>1.7080688476599999</v>
      </c>
      <c r="F218">
        <f t="shared" si="14"/>
        <v>1.7395732030824842</v>
      </c>
      <c r="G218">
        <f t="shared" si="15"/>
        <v>9.9252441058621656E-4</v>
      </c>
    </row>
    <row r="219" spans="1:7">
      <c r="A219">
        <v>3.5166666666699999</v>
      </c>
      <c r="B219">
        <v>1.72607421875</v>
      </c>
      <c r="D219">
        <f t="shared" si="12"/>
        <v>211.0000000002</v>
      </c>
      <c r="E219">
        <f t="shared" si="13"/>
        <v>1.7074584960900001</v>
      </c>
      <c r="F219">
        <f t="shared" si="14"/>
        <v>1.7390871182197816</v>
      </c>
      <c r="G219">
        <f t="shared" si="15"/>
        <v>1.0003697378285015E-3</v>
      </c>
    </row>
    <row r="220" spans="1:7">
      <c r="A220">
        <v>3.5333333333299999</v>
      </c>
      <c r="B220">
        <v>1.72302246094</v>
      </c>
      <c r="D220">
        <f t="shared" si="12"/>
        <v>211.9999999998</v>
      </c>
      <c r="E220">
        <f t="shared" si="13"/>
        <v>1.7062377929699999</v>
      </c>
      <c r="F220">
        <f t="shared" si="14"/>
        <v>1.7386124738507807</v>
      </c>
      <c r="G220">
        <f t="shared" si="15"/>
        <v>1.0481199621323919E-3</v>
      </c>
    </row>
    <row r="221" spans="1:7">
      <c r="A221">
        <v>3.55</v>
      </c>
      <c r="B221">
        <v>1.72180175781</v>
      </c>
      <c r="D221">
        <f t="shared" si="12"/>
        <v>213</v>
      </c>
      <c r="E221">
        <f t="shared" si="13"/>
        <v>1.70593261719</v>
      </c>
      <c r="F221">
        <f t="shared" si="14"/>
        <v>1.7381490007114568</v>
      </c>
      <c r="G221">
        <f t="shared" si="15"/>
        <v>1.0378953672015956E-3</v>
      </c>
    </row>
    <row r="222" spans="1:7">
      <c r="A222">
        <v>3.5666666666700002</v>
      </c>
      <c r="B222">
        <v>1.72180175781</v>
      </c>
      <c r="D222">
        <f t="shared" si="12"/>
        <v>214.00000000019998</v>
      </c>
      <c r="E222">
        <f t="shared" si="13"/>
        <v>1.70288085938</v>
      </c>
      <c r="F222">
        <f t="shared" si="14"/>
        <v>1.7376964358760276</v>
      </c>
      <c r="G222">
        <f t="shared" si="15"/>
        <v>1.212124366750751E-3</v>
      </c>
    </row>
    <row r="223" spans="1:7">
      <c r="A223">
        <v>3.5833333333300001</v>
      </c>
      <c r="B223">
        <v>1.7190551757800001</v>
      </c>
      <c r="D223">
        <f t="shared" si="12"/>
        <v>214.99999999979997</v>
      </c>
      <c r="E223">
        <f t="shared" si="13"/>
        <v>1.70104980469</v>
      </c>
      <c r="F223">
        <f t="shared" si="14"/>
        <v>1.7372545226069127</v>
      </c>
      <c r="G223">
        <f t="shared" si="15"/>
        <v>1.3107815994432201E-3</v>
      </c>
    </row>
    <row r="224" spans="1:7">
      <c r="A224">
        <v>3.6</v>
      </c>
      <c r="B224">
        <v>1.7178344726599999</v>
      </c>
      <c r="D224">
        <f t="shared" si="12"/>
        <v>215.99999999999997</v>
      </c>
      <c r="E224">
        <f t="shared" si="13"/>
        <v>1.7007446289099999</v>
      </c>
      <c r="F224">
        <f t="shared" si="14"/>
        <v>1.7368230102083211</v>
      </c>
      <c r="G224">
        <f t="shared" si="15"/>
        <v>1.3016495971070524E-3</v>
      </c>
    </row>
    <row r="225" spans="1:7">
      <c r="A225">
        <v>3.61666666667</v>
      </c>
      <c r="B225">
        <v>1.71630859375</v>
      </c>
      <c r="D225">
        <f t="shared" si="12"/>
        <v>217.0000000002</v>
      </c>
      <c r="E225">
        <f t="shared" si="13"/>
        <v>1.6995239257800001</v>
      </c>
      <c r="F225">
        <f t="shared" si="14"/>
        <v>1.7364016538856244</v>
      </c>
      <c r="G225">
        <f t="shared" si="15"/>
        <v>1.3599668302323514E-3</v>
      </c>
    </row>
    <row r="226" spans="1:7">
      <c r="A226">
        <v>3.63333333333</v>
      </c>
      <c r="B226">
        <v>1.71508789063</v>
      </c>
      <c r="D226">
        <f t="shared" si="12"/>
        <v>217.9999999998</v>
      </c>
      <c r="E226">
        <f t="shared" si="13"/>
        <v>1.6970825195300001</v>
      </c>
      <c r="F226">
        <f t="shared" si="14"/>
        <v>1.7359902146056623</v>
      </c>
      <c r="G226">
        <f t="shared" si="15"/>
        <v>1.5138087361007057E-3</v>
      </c>
    </row>
    <row r="227" spans="1:7">
      <c r="A227">
        <v>3.65</v>
      </c>
      <c r="B227">
        <v>1.71264648438</v>
      </c>
      <c r="D227">
        <f t="shared" si="12"/>
        <v>219</v>
      </c>
      <c r="E227">
        <f t="shared" si="13"/>
        <v>1.6958618164099999</v>
      </c>
      <c r="F227">
        <f t="shared" si="14"/>
        <v>1.7355884589604271</v>
      </c>
      <c r="G227">
        <f t="shared" si="15"/>
        <v>1.5782061283294161E-3</v>
      </c>
    </row>
    <row r="228" spans="1:7">
      <c r="A228">
        <v>3.6666666666699999</v>
      </c>
      <c r="B228">
        <v>1.71142578125</v>
      </c>
      <c r="D228">
        <f t="shared" si="12"/>
        <v>220.0000000002</v>
      </c>
      <c r="E228">
        <f t="shared" si="13"/>
        <v>1.69555664063</v>
      </c>
      <c r="F228">
        <f t="shared" si="14"/>
        <v>1.735196159036134</v>
      </c>
      <c r="G228">
        <f t="shared" si="15"/>
        <v>1.5712914194702362E-3</v>
      </c>
    </row>
    <row r="229" spans="1:7">
      <c r="A229">
        <v>3.6833333333299998</v>
      </c>
      <c r="B229">
        <v>1.7111206054699999</v>
      </c>
      <c r="D229">
        <f t="shared" si="12"/>
        <v>220.9999999998</v>
      </c>
      <c r="E229">
        <f t="shared" si="13"/>
        <v>1.69555664063</v>
      </c>
      <c r="F229">
        <f t="shared" si="14"/>
        <v>1.7348130922831604</v>
      </c>
      <c r="G229">
        <f t="shared" si="15"/>
        <v>1.5410689963969188E-3</v>
      </c>
    </row>
    <row r="230" spans="1:7">
      <c r="A230">
        <v>3.7</v>
      </c>
      <c r="B230">
        <v>1.7080688476599999</v>
      </c>
      <c r="D230">
        <f t="shared" si="12"/>
        <v>221.99999999999997</v>
      </c>
      <c r="E230">
        <f t="shared" si="13"/>
        <v>1.69311523438</v>
      </c>
      <c r="F230">
        <f t="shared" si="14"/>
        <v>1.73443904138913</v>
      </c>
      <c r="G230">
        <f t="shared" si="15"/>
        <v>1.7076570257278188E-3</v>
      </c>
    </row>
    <row r="231" spans="1:7">
      <c r="A231">
        <v>3.7166666666700001</v>
      </c>
      <c r="B231">
        <v>1.7074584960900001</v>
      </c>
      <c r="D231">
        <f t="shared" si="12"/>
        <v>223.00000000019998</v>
      </c>
      <c r="E231">
        <f t="shared" si="13"/>
        <v>1.6943359375</v>
      </c>
      <c r="F231">
        <f t="shared" si="14"/>
        <v>1.7340737941570123</v>
      </c>
      <c r="G231">
        <f t="shared" si="15"/>
        <v>1.5790972516932606E-3</v>
      </c>
    </row>
    <row r="232" spans="1:7">
      <c r="A232">
        <v>3.7333333333300001</v>
      </c>
      <c r="B232">
        <v>1.7062377929699999</v>
      </c>
      <c r="D232">
        <f t="shared" si="12"/>
        <v>223.99999999979997</v>
      </c>
      <c r="E232">
        <f t="shared" si="13"/>
        <v>1.6903686523400001</v>
      </c>
      <c r="F232">
        <f t="shared" si="14"/>
        <v>1.7337171433840302</v>
      </c>
      <c r="G232">
        <f t="shared" si="15"/>
        <v>1.879091675794353E-3</v>
      </c>
    </row>
    <row r="233" spans="1:7">
      <c r="A233">
        <v>3.75</v>
      </c>
      <c r="B233">
        <v>1.70593261719</v>
      </c>
      <c r="D233">
        <f t="shared" si="12"/>
        <v>225</v>
      </c>
      <c r="E233">
        <f t="shared" si="13"/>
        <v>1.6903686523400001</v>
      </c>
      <c r="F233">
        <f t="shared" si="14"/>
        <v>1.7333688867434967</v>
      </c>
      <c r="G233">
        <f t="shared" si="15"/>
        <v>1.8490201587556473E-3</v>
      </c>
    </row>
    <row r="234" spans="1:7">
      <c r="A234">
        <v>3.7666666666699999</v>
      </c>
      <c r="B234">
        <v>1.70288085938</v>
      </c>
      <c r="D234">
        <f t="shared" si="12"/>
        <v>226.0000000002</v>
      </c>
      <c r="E234">
        <f t="shared" si="13"/>
        <v>1.6897583007800001</v>
      </c>
      <c r="F234">
        <f t="shared" si="14"/>
        <v>1.7330288266713207</v>
      </c>
      <c r="G234">
        <f t="shared" si="15"/>
        <v>1.8723384109114493E-3</v>
      </c>
    </row>
    <row r="235" spans="1:7">
      <c r="A235">
        <v>3.7833333333299999</v>
      </c>
      <c r="B235">
        <v>1.70104980469</v>
      </c>
      <c r="D235">
        <f t="shared" si="12"/>
        <v>226.9999999998</v>
      </c>
      <c r="E235">
        <f t="shared" si="13"/>
        <v>1.6854858398400001</v>
      </c>
      <c r="F235">
        <f t="shared" si="14"/>
        <v>1.7326967702532647</v>
      </c>
      <c r="G235">
        <f t="shared" si="15"/>
        <v>2.2288719504861151E-3</v>
      </c>
    </row>
    <row r="236" spans="1:7">
      <c r="A236">
        <v>3.8</v>
      </c>
      <c r="B236">
        <v>1.7007446289099999</v>
      </c>
      <c r="D236">
        <f t="shared" si="12"/>
        <v>228</v>
      </c>
      <c r="E236">
        <f t="shared" si="13"/>
        <v>1.68518066406</v>
      </c>
      <c r="F236">
        <f t="shared" si="14"/>
        <v>1.7323725291149299</v>
      </c>
      <c r="G236">
        <f t="shared" si="15"/>
        <v>2.2270721273627133E-3</v>
      </c>
    </row>
    <row r="237" spans="1:7">
      <c r="A237">
        <v>3.8166666666700002</v>
      </c>
      <c r="B237">
        <v>1.6995239257800001</v>
      </c>
      <c r="D237">
        <f t="shared" si="12"/>
        <v>229.00000000019998</v>
      </c>
      <c r="E237">
        <f t="shared" si="13"/>
        <v>1.68518066406</v>
      </c>
      <c r="F237">
        <f t="shared" si="14"/>
        <v>1.7320559193160883</v>
      </c>
      <c r="G237">
        <f t="shared" si="15"/>
        <v>2.1972895553234307E-3</v>
      </c>
    </row>
    <row r="238" spans="1:7">
      <c r="A238">
        <v>3.8333333333300001</v>
      </c>
      <c r="B238">
        <v>1.6970825195300001</v>
      </c>
      <c r="D238">
        <f t="shared" si="12"/>
        <v>229.99999999979997</v>
      </c>
      <c r="E238">
        <f t="shared" si="13"/>
        <v>1.6845703125</v>
      </c>
      <c r="F238">
        <f t="shared" si="14"/>
        <v>1.7317467612457151</v>
      </c>
      <c r="G238">
        <f t="shared" si="15"/>
        <v>2.2256173162570874E-3</v>
      </c>
    </row>
    <row r="239" spans="1:7">
      <c r="A239">
        <v>3.85</v>
      </c>
      <c r="B239">
        <v>1.6958618164099999</v>
      </c>
      <c r="D239">
        <f t="shared" si="12"/>
        <v>230.99999999999997</v>
      </c>
      <c r="E239">
        <f t="shared" si="13"/>
        <v>1.68273925781</v>
      </c>
      <c r="F239">
        <f t="shared" si="14"/>
        <v>1.7314448795195616</v>
      </c>
      <c r="G239">
        <f t="shared" si="15"/>
        <v>2.3722375861149189E-3</v>
      </c>
    </row>
    <row r="240" spans="1:7">
      <c r="A240">
        <v>3.86666666667</v>
      </c>
      <c r="B240">
        <v>1.69555664063</v>
      </c>
      <c r="D240">
        <f t="shared" si="12"/>
        <v>232.00000000019998</v>
      </c>
      <c r="E240">
        <f t="shared" si="13"/>
        <v>1.68151855469</v>
      </c>
      <c r="F240">
        <f t="shared" si="14"/>
        <v>1.7311501028817717</v>
      </c>
      <c r="G240">
        <f t="shared" si="15"/>
        <v>2.4632905759121603E-3</v>
      </c>
    </row>
    <row r="241" spans="1:7">
      <c r="A241">
        <v>3.88333333333</v>
      </c>
      <c r="B241">
        <v>1.69555664063</v>
      </c>
      <c r="D241">
        <f t="shared" si="12"/>
        <v>232.99999999979997</v>
      </c>
      <c r="E241">
        <f t="shared" si="13"/>
        <v>1.68029785156</v>
      </c>
      <c r="F241">
        <f t="shared" si="14"/>
        <v>1.7308622641071554</v>
      </c>
      <c r="G241">
        <f t="shared" si="15"/>
        <v>2.5567598162389246E-3</v>
      </c>
    </row>
    <row r="242" spans="1:7">
      <c r="A242">
        <v>3.9</v>
      </c>
      <c r="B242">
        <v>1.69311523438</v>
      </c>
      <c r="D242">
        <f t="shared" si="12"/>
        <v>233.99999999999997</v>
      </c>
      <c r="E242">
        <f t="shared" si="13"/>
        <v>1.68029785156</v>
      </c>
      <c r="F242">
        <f t="shared" si="14"/>
        <v>1.730581199905822</v>
      </c>
      <c r="G242">
        <f t="shared" si="15"/>
        <v>2.5284151208672845E-3</v>
      </c>
    </row>
    <row r="243" spans="1:7">
      <c r="A243">
        <v>3.9166666666699999</v>
      </c>
      <c r="B243">
        <v>1.6943359375</v>
      </c>
      <c r="D243">
        <f t="shared" si="12"/>
        <v>235.00000000019998</v>
      </c>
      <c r="E243">
        <f t="shared" si="13"/>
        <v>1.6775512695300001</v>
      </c>
      <c r="F243">
        <f t="shared" si="14"/>
        <v>1.7303067508315844</v>
      </c>
      <c r="G243">
        <f t="shared" si="15"/>
        <v>2.7831408073618054E-3</v>
      </c>
    </row>
    <row r="244" spans="1:7">
      <c r="A244">
        <v>3.9333333333299998</v>
      </c>
      <c r="B244">
        <v>1.6903686523400001</v>
      </c>
      <c r="D244">
        <f t="shared" si="12"/>
        <v>235.99999999980002</v>
      </c>
      <c r="E244">
        <f t="shared" si="13"/>
        <v>1.6769409179699999</v>
      </c>
      <c r="F244">
        <f t="shared" si="14"/>
        <v>1.7300387611909689</v>
      </c>
      <c r="G244">
        <f t="shared" si="15"/>
        <v>2.8193809547186035E-3</v>
      </c>
    </row>
    <row r="245" spans="1:7">
      <c r="A245">
        <v>3.95</v>
      </c>
      <c r="B245">
        <v>1.6903686523400001</v>
      </c>
      <c r="D245">
        <f t="shared" si="12"/>
        <v>237</v>
      </c>
      <c r="E245">
        <f t="shared" si="13"/>
        <v>1.6757202148400001</v>
      </c>
      <c r="F245">
        <f t="shared" si="14"/>
        <v>1.7297770789544265</v>
      </c>
      <c r="G245">
        <f t="shared" si="15"/>
        <v>2.9221445578855544E-3</v>
      </c>
    </row>
    <row r="246" spans="1:7">
      <c r="A246">
        <v>3.9666666666700001</v>
      </c>
      <c r="B246">
        <v>1.6897583007800001</v>
      </c>
      <c r="D246">
        <f t="shared" si="12"/>
        <v>238.0000000002</v>
      </c>
      <c r="E246">
        <f t="shared" si="13"/>
        <v>1.6748046875</v>
      </c>
      <c r="F246">
        <f t="shared" si="14"/>
        <v>1.7295215556710528</v>
      </c>
      <c r="G246">
        <f t="shared" si="15"/>
        <v>2.9939356624483723E-3</v>
      </c>
    </row>
    <row r="247" spans="1:7">
      <c r="A247">
        <v>3.9833333333300001</v>
      </c>
      <c r="B247">
        <v>1.6854858398400001</v>
      </c>
      <c r="D247">
        <f t="shared" si="12"/>
        <v>238.9999999998</v>
      </c>
      <c r="E247">
        <f t="shared" si="13"/>
        <v>1.6748046875</v>
      </c>
      <c r="F247">
        <f t="shared" si="14"/>
        <v>1.7292720463838729</v>
      </c>
      <c r="G247">
        <f t="shared" si="15"/>
        <v>2.9666931837846063E-3</v>
      </c>
    </row>
    <row r="248" spans="1:7">
      <c r="A248">
        <v>4</v>
      </c>
      <c r="B248">
        <v>1.68518066406</v>
      </c>
      <c r="D248">
        <f t="shared" si="12"/>
        <v>240</v>
      </c>
      <c r="E248">
        <f t="shared" si="13"/>
        <v>1.67358398438</v>
      </c>
      <c r="F248">
        <f t="shared" si="14"/>
        <v>1.7290284095471753</v>
      </c>
      <c r="G248">
        <f t="shared" si="15"/>
        <v>3.0740842821185012E-3</v>
      </c>
    </row>
    <row r="249" spans="1:7">
      <c r="A249">
        <v>4.0166666666699999</v>
      </c>
      <c r="B249">
        <v>1.68518066406</v>
      </c>
      <c r="D249">
        <f t="shared" si="12"/>
        <v>241.0000000002</v>
      </c>
      <c r="E249">
        <f t="shared" si="13"/>
        <v>1.67053222656</v>
      </c>
      <c r="F249">
        <f t="shared" si="14"/>
        <v>1.7287905069471121</v>
      </c>
      <c r="G249">
        <f t="shared" si="15"/>
        <v>3.3940272336633721E-3</v>
      </c>
    </row>
    <row r="250" spans="1:7">
      <c r="A250">
        <v>4.0333333333299999</v>
      </c>
      <c r="B250">
        <v>1.6845703125</v>
      </c>
      <c r="D250">
        <f t="shared" si="12"/>
        <v>241.9999999998</v>
      </c>
      <c r="E250">
        <f t="shared" si="13"/>
        <v>1.67114257813</v>
      </c>
      <c r="F250">
        <f t="shared" si="14"/>
        <v>1.7285582036228269</v>
      </c>
      <c r="G250">
        <f t="shared" si="15"/>
        <v>3.2965540507325498E-3</v>
      </c>
    </row>
    <row r="251" spans="1:7">
      <c r="A251">
        <v>4.05</v>
      </c>
      <c r="B251">
        <v>1.68273925781</v>
      </c>
      <c r="D251">
        <f t="shared" si="12"/>
        <v>243</v>
      </c>
      <c r="E251">
        <f t="shared" si="13"/>
        <v>1.6696166992199999</v>
      </c>
      <c r="F251">
        <f t="shared" si="14"/>
        <v>1.728331367789488</v>
      </c>
      <c r="G251">
        <f t="shared" si="15"/>
        <v>3.4474123052248393E-3</v>
      </c>
    </row>
    <row r="252" spans="1:7">
      <c r="A252">
        <v>4.0666666666699998</v>
      </c>
      <c r="B252">
        <v>1.68151855469</v>
      </c>
      <c r="D252">
        <f t="shared" si="12"/>
        <v>244.00000000019998</v>
      </c>
      <c r="E252">
        <f t="shared" si="13"/>
        <v>1.669921875</v>
      </c>
      <c r="F252">
        <f t="shared" si="14"/>
        <v>1.7281098707643656</v>
      </c>
      <c r="G252">
        <f t="shared" si="15"/>
        <v>3.3858428510738312E-3</v>
      </c>
    </row>
    <row r="253" spans="1:7">
      <c r="A253">
        <v>4.0833333333299997</v>
      </c>
      <c r="B253">
        <v>1.68029785156</v>
      </c>
      <c r="D253">
        <f t="shared" si="12"/>
        <v>244.99999999979997</v>
      </c>
      <c r="E253">
        <f t="shared" si="13"/>
        <v>1.6696166992199999</v>
      </c>
      <c r="F253">
        <f t="shared" si="14"/>
        <v>1.7278935868933967</v>
      </c>
      <c r="G253">
        <f t="shared" si="15"/>
        <v>3.3961956368977059E-3</v>
      </c>
    </row>
    <row r="254" spans="1:7">
      <c r="A254">
        <v>4.0999999999999996</v>
      </c>
      <c r="B254">
        <v>1.68029785156</v>
      </c>
      <c r="D254">
        <f t="shared" si="12"/>
        <v>245.99999999999997</v>
      </c>
      <c r="E254">
        <f t="shared" si="13"/>
        <v>1.6665649414099999</v>
      </c>
      <c r="F254">
        <f t="shared" si="14"/>
        <v>1.7276823934795273</v>
      </c>
      <c r="G254">
        <f t="shared" si="15"/>
        <v>3.7353429474709858E-3</v>
      </c>
    </row>
    <row r="255" spans="1:7">
      <c r="A255">
        <v>4.1166666666699996</v>
      </c>
      <c r="B255">
        <v>1.6775512695300001</v>
      </c>
      <c r="D255">
        <f t="shared" si="12"/>
        <v>247.00000000019998</v>
      </c>
      <c r="E255">
        <f t="shared" si="13"/>
        <v>1.6653442382800001</v>
      </c>
      <c r="F255">
        <f t="shared" si="14"/>
        <v>1.7274761707138868</v>
      </c>
      <c r="G255">
        <f t="shared" si="15"/>
        <v>3.8603770279690627E-3</v>
      </c>
    </row>
    <row r="256" spans="1:7">
      <c r="A256">
        <v>4.1333333333300004</v>
      </c>
      <c r="B256">
        <v>1.6769409179699999</v>
      </c>
      <c r="D256">
        <f t="shared" si="12"/>
        <v>247.99999999979997</v>
      </c>
      <c r="E256">
        <f t="shared" si="13"/>
        <v>1.66442871094</v>
      </c>
      <c r="F256">
        <f t="shared" si="14"/>
        <v>1.7272748016074166</v>
      </c>
      <c r="G256">
        <f t="shared" si="15"/>
        <v>3.9496311121771533E-3</v>
      </c>
    </row>
    <row r="257" spans="1:7">
      <c r="A257">
        <v>4.1500000000000004</v>
      </c>
      <c r="B257">
        <v>1.6757202148400001</v>
      </c>
      <c r="D257">
        <f t="shared" si="12"/>
        <v>248.99999999999997</v>
      </c>
      <c r="E257">
        <f t="shared" si="13"/>
        <v>1.6647338867199999</v>
      </c>
      <c r="F257">
        <f t="shared" si="14"/>
        <v>1.727078171924155</v>
      </c>
      <c r="G257">
        <f t="shared" si="15"/>
        <v>3.8868098976170369E-3</v>
      </c>
    </row>
    <row r="258" spans="1:7">
      <c r="A258">
        <v>4.1666666666700003</v>
      </c>
      <c r="B258">
        <v>1.6748046875</v>
      </c>
      <c r="D258">
        <f t="shared" si="12"/>
        <v>250.00000000019998</v>
      </c>
      <c r="E258">
        <f t="shared" si="13"/>
        <v>1.6647338867199999</v>
      </c>
      <c r="F258">
        <f t="shared" si="14"/>
        <v>1.7268861701171558</v>
      </c>
      <c r="G258">
        <f t="shared" si="15"/>
        <v>3.8629063314803871E-3</v>
      </c>
    </row>
    <row r="259" spans="1:7">
      <c r="A259">
        <v>4.1833333333300002</v>
      </c>
      <c r="B259">
        <v>1.6748046875</v>
      </c>
      <c r="D259">
        <f t="shared" si="12"/>
        <v>250.99999999980002</v>
      </c>
      <c r="E259">
        <f t="shared" si="13"/>
        <v>1.66381835938</v>
      </c>
      <c r="F259">
        <f t="shared" si="14"/>
        <v>1.7266986872648338</v>
      </c>
      <c r="G259">
        <f t="shared" si="15"/>
        <v>3.9539356349042043E-3</v>
      </c>
    </row>
    <row r="260" spans="1:7">
      <c r="A260">
        <v>4.2</v>
      </c>
      <c r="B260">
        <v>1.67358398438</v>
      </c>
      <c r="D260">
        <f t="shared" si="12"/>
        <v>252</v>
      </c>
      <c r="E260">
        <f t="shared" si="13"/>
        <v>1.66015625</v>
      </c>
      <c r="F260">
        <f t="shared" si="14"/>
        <v>1.726515617008848</v>
      </c>
      <c r="G260">
        <f t="shared" si="15"/>
        <v>4.4035655898149893E-3</v>
      </c>
    </row>
    <row r="261" spans="1:7">
      <c r="A261">
        <v>4.2166666666700001</v>
      </c>
      <c r="B261">
        <v>1.67053222656</v>
      </c>
      <c r="D261">
        <f t="shared" si="12"/>
        <v>253.0000000002</v>
      </c>
      <c r="E261">
        <f t="shared" si="13"/>
        <v>1.66015625</v>
      </c>
      <c r="F261">
        <f t="shared" si="14"/>
        <v>1.7263368554944418</v>
      </c>
      <c r="G261">
        <f t="shared" si="15"/>
        <v>4.3798725436109435E-3</v>
      </c>
    </row>
    <row r="262" spans="1:7">
      <c r="A262">
        <v>4.2333333333300001</v>
      </c>
      <c r="B262">
        <v>1.67114257813</v>
      </c>
      <c r="D262">
        <f t="shared" si="12"/>
        <v>253.9999999998</v>
      </c>
      <c r="E262">
        <f t="shared" si="13"/>
        <v>1.6592407226599999</v>
      </c>
      <c r="F262">
        <f t="shared" si="14"/>
        <v>1.726162301311176</v>
      </c>
      <c r="G262">
        <f t="shared" si="15"/>
        <v>4.4784976891655481E-3</v>
      </c>
    </row>
    <row r="263" spans="1:7">
      <c r="A263">
        <v>4.25</v>
      </c>
      <c r="B263">
        <v>1.6696166992199999</v>
      </c>
      <c r="D263">
        <f t="shared" si="12"/>
        <v>255</v>
      </c>
      <c r="E263">
        <f t="shared" si="13"/>
        <v>1.65954589844</v>
      </c>
      <c r="F263">
        <f t="shared" si="14"/>
        <v>1.725991855435097</v>
      </c>
      <c r="G263">
        <f t="shared" si="15"/>
        <v>4.4150652009942847E-3</v>
      </c>
    </row>
    <row r="264" spans="1:7">
      <c r="A264">
        <v>4.2666666666699999</v>
      </c>
      <c r="B264">
        <v>1.669921875</v>
      </c>
      <c r="D264">
        <f t="shared" si="12"/>
        <v>256.00000000019998</v>
      </c>
      <c r="E264">
        <f t="shared" si="13"/>
        <v>1.6586303710900001</v>
      </c>
      <c r="F264">
        <f t="shared" si="14"/>
        <v>1.7258254211731896</v>
      </c>
      <c r="G264">
        <f t="shared" si="15"/>
        <v>4.5151747556823434E-3</v>
      </c>
    </row>
    <row r="265" spans="1:7">
      <c r="A265">
        <v>4.2833333333299999</v>
      </c>
      <c r="B265">
        <v>1.6696166992199999</v>
      </c>
      <c r="D265">
        <f t="shared" ref="D265:D328" si="16">(A277-$A$20)*60</f>
        <v>256.99999999979997</v>
      </c>
      <c r="E265">
        <f t="shared" ref="E265:E328" si="17">B277</f>
        <v>1.6561889648400001</v>
      </c>
      <c r="F265">
        <f t="shared" ref="F265:F328" si="18">$J$10*EXP(-$J$11*D265)+$J$12</f>
        <v>1.7256629041081983</v>
      </c>
      <c r="G265">
        <f t="shared" ref="G265:G328" si="19">(E265-F265)^2</f>
        <v>4.8266282374412953E-3</v>
      </c>
    </row>
    <row r="266" spans="1:7">
      <c r="A266">
        <v>4.3</v>
      </c>
      <c r="B266">
        <v>1.6665649414099999</v>
      </c>
      <c r="D266">
        <f t="shared" si="16"/>
        <v>258</v>
      </c>
      <c r="E266">
        <f t="shared" si="17"/>
        <v>1.6555786132800001</v>
      </c>
      <c r="F266">
        <f t="shared" si="18"/>
        <v>1.725504212044783</v>
      </c>
      <c r="G266">
        <f t="shared" si="19"/>
        <v>4.8895893626134052E-3</v>
      </c>
    </row>
    <row r="267" spans="1:7">
      <c r="A267">
        <v>4.3166666666699998</v>
      </c>
      <c r="B267">
        <v>1.6653442382800001</v>
      </c>
      <c r="D267">
        <f t="shared" si="16"/>
        <v>259.00000000019998</v>
      </c>
      <c r="E267">
        <f t="shared" si="17"/>
        <v>1.6549682617199999</v>
      </c>
      <c r="F267">
        <f t="shared" si="18"/>
        <v>1.7253492549578022</v>
      </c>
      <c r="G267">
        <f t="shared" si="19"/>
        <v>4.9534842091395782E-3</v>
      </c>
    </row>
    <row r="268" spans="1:7">
      <c r="A268">
        <v>4.3333333333299997</v>
      </c>
      <c r="B268">
        <v>1.66442871094</v>
      </c>
      <c r="D268">
        <f t="shared" si="16"/>
        <v>259.99999999979997</v>
      </c>
      <c r="E268">
        <f t="shared" si="17"/>
        <v>1.65405273438</v>
      </c>
      <c r="F268">
        <f t="shared" si="18"/>
        <v>1.7251979449409396</v>
      </c>
      <c r="G268">
        <f t="shared" si="19"/>
        <v>5.0616409857604299E-3</v>
      </c>
    </row>
    <row r="269" spans="1:7">
      <c r="A269">
        <v>4.3499999999999996</v>
      </c>
      <c r="B269">
        <v>1.6647338867199999</v>
      </c>
      <c r="D269">
        <f t="shared" si="16"/>
        <v>261</v>
      </c>
      <c r="E269">
        <f t="shared" si="17"/>
        <v>1.6543579101599999</v>
      </c>
      <c r="F269">
        <f t="shared" si="18"/>
        <v>1.7250501961565727</v>
      </c>
      <c r="G269">
        <f t="shared" si="19"/>
        <v>4.9973992994212495E-3</v>
      </c>
    </row>
    <row r="270" spans="1:7">
      <c r="A270">
        <v>4.3666666666699996</v>
      </c>
      <c r="B270">
        <v>1.6647338867199999</v>
      </c>
      <c r="D270">
        <f t="shared" si="16"/>
        <v>262.00000000019998</v>
      </c>
      <c r="E270">
        <f t="shared" si="17"/>
        <v>1.65344238281</v>
      </c>
      <c r="F270">
        <f t="shared" si="18"/>
        <v>1.7249059247876226</v>
      </c>
      <c r="G270">
        <f t="shared" si="19"/>
        <v>5.1070378319874295E-3</v>
      </c>
    </row>
    <row r="271" spans="1:7">
      <c r="A271">
        <v>4.3833333333300004</v>
      </c>
      <c r="B271">
        <v>1.66381835938</v>
      </c>
      <c r="D271">
        <f t="shared" si="16"/>
        <v>262.99999999979997</v>
      </c>
      <c r="E271">
        <f t="shared" si="17"/>
        <v>1.65283203125</v>
      </c>
      <c r="F271">
        <f t="shared" si="18"/>
        <v>1.7247650489897228</v>
      </c>
      <c r="G271">
        <f t="shared" si="19"/>
        <v>5.1743590411432788E-3</v>
      </c>
    </row>
    <row r="272" spans="1:7">
      <c r="A272">
        <v>4.4000000000000004</v>
      </c>
      <c r="B272">
        <v>1.66015625</v>
      </c>
      <c r="D272">
        <f t="shared" si="16"/>
        <v>263.99999999999994</v>
      </c>
      <c r="E272">
        <f t="shared" si="17"/>
        <v>1.65283203125</v>
      </c>
      <c r="F272">
        <f t="shared" si="18"/>
        <v>1.7246274888445456</v>
      </c>
      <c r="G272">
        <f t="shared" si="19"/>
        <v>5.1545877312102013E-3</v>
      </c>
    </row>
    <row r="273" spans="1:7">
      <c r="A273">
        <v>4.4166666666700003</v>
      </c>
      <c r="B273">
        <v>1.66015625</v>
      </c>
      <c r="D273">
        <f t="shared" si="16"/>
        <v>265.00000000019998</v>
      </c>
      <c r="E273">
        <f t="shared" si="17"/>
        <v>1.650390625</v>
      </c>
      <c r="F273">
        <f t="shared" si="18"/>
        <v>1.7244931663149712</v>
      </c>
      <c r="G273">
        <f t="shared" si="19"/>
        <v>5.4911866293370108E-3</v>
      </c>
    </row>
    <row r="274" spans="1:7">
      <c r="A274">
        <v>4.4333333333300002</v>
      </c>
      <c r="B274">
        <v>1.6592407226599999</v>
      </c>
      <c r="D274">
        <f t="shared" si="16"/>
        <v>265.99999999980002</v>
      </c>
      <c r="E274">
        <f t="shared" si="17"/>
        <v>1.64978027344</v>
      </c>
      <c r="F274">
        <f t="shared" si="18"/>
        <v>1.7243620052005562</v>
      </c>
      <c r="G274">
        <f t="shared" si="19"/>
        <v>5.5624347124035509E-3</v>
      </c>
    </row>
    <row r="275" spans="1:7">
      <c r="A275">
        <v>4.45</v>
      </c>
      <c r="B275">
        <v>1.65954589844</v>
      </c>
      <c r="D275">
        <f t="shared" si="16"/>
        <v>267</v>
      </c>
      <c r="E275">
        <f t="shared" si="17"/>
        <v>1.64978027344</v>
      </c>
      <c r="F275">
        <f t="shared" si="18"/>
        <v>1.7242339310940769</v>
      </c>
      <c r="G275">
        <f t="shared" si="19"/>
        <v>5.5433471380704766E-3</v>
      </c>
    </row>
    <row r="276" spans="1:7">
      <c r="A276">
        <v>4.4666666666700001</v>
      </c>
      <c r="B276">
        <v>1.6586303710900001</v>
      </c>
      <c r="D276">
        <f t="shared" si="16"/>
        <v>268.00000000020003</v>
      </c>
      <c r="E276">
        <f t="shared" si="17"/>
        <v>1.6488647460900001</v>
      </c>
      <c r="F276">
        <f t="shared" si="18"/>
        <v>1.7241088713397918</v>
      </c>
      <c r="G276">
        <f t="shared" si="19"/>
        <v>5.6616783846063466E-3</v>
      </c>
    </row>
    <row r="277" spans="1:7">
      <c r="A277">
        <v>4.4833333333300001</v>
      </c>
      <c r="B277">
        <v>1.6561889648400001</v>
      </c>
      <c r="D277">
        <f t="shared" si="16"/>
        <v>268.99999999980002</v>
      </c>
      <c r="E277">
        <f t="shared" si="17"/>
        <v>1.64916992188</v>
      </c>
      <c r="F277">
        <f t="shared" si="18"/>
        <v>1.7239867549919798</v>
      </c>
      <c r="G277">
        <f t="shared" si="19"/>
        <v>5.5975585169058435E-3</v>
      </c>
    </row>
    <row r="278" spans="1:7">
      <c r="A278">
        <v>4.5</v>
      </c>
      <c r="B278">
        <v>1.6555786132800001</v>
      </c>
      <c r="D278">
        <f t="shared" si="16"/>
        <v>270</v>
      </c>
      <c r="E278">
        <f t="shared" si="17"/>
        <v>1.6476440429699999</v>
      </c>
      <c r="F278">
        <f t="shared" si="18"/>
        <v>1.7238675127744805</v>
      </c>
      <c r="G278">
        <f t="shared" si="19"/>
        <v>5.8100173490345632E-3</v>
      </c>
    </row>
    <row r="279" spans="1:7">
      <c r="A279">
        <v>4.5166666666699999</v>
      </c>
      <c r="B279">
        <v>1.6549682617199999</v>
      </c>
      <c r="D279">
        <f t="shared" si="16"/>
        <v>271.00000000019998</v>
      </c>
      <c r="E279">
        <f t="shared" si="17"/>
        <v>1.6458129882800001</v>
      </c>
      <c r="F279">
        <f t="shared" si="18"/>
        <v>1.7237510770418347</v>
      </c>
      <c r="G279">
        <f t="shared" si="19"/>
        <v>6.0743456798476106E-3</v>
      </c>
    </row>
    <row r="280" spans="1:7">
      <c r="A280">
        <v>4.5333333333299999</v>
      </c>
      <c r="B280">
        <v>1.65405273438</v>
      </c>
      <c r="D280">
        <f t="shared" si="16"/>
        <v>271.99999999979997</v>
      </c>
      <c r="E280">
        <f t="shared" si="17"/>
        <v>1.6458129882800001</v>
      </c>
      <c r="F280">
        <f t="shared" si="18"/>
        <v>1.723637381740682</v>
      </c>
      <c r="G280">
        <f t="shared" si="19"/>
        <v>6.0566362175230324E-3</v>
      </c>
    </row>
    <row r="281" spans="1:7">
      <c r="A281">
        <v>4.55</v>
      </c>
      <c r="B281">
        <v>1.6543579101599999</v>
      </c>
      <c r="D281">
        <f t="shared" si="16"/>
        <v>273</v>
      </c>
      <c r="E281">
        <f t="shared" si="17"/>
        <v>1.6445922851599999</v>
      </c>
      <c r="F281">
        <f t="shared" si="18"/>
        <v>1.7235263623720913</v>
      </c>
      <c r="G281">
        <f t="shared" si="19"/>
        <v>6.2305885453244145E-3</v>
      </c>
    </row>
    <row r="282" spans="1:7">
      <c r="A282">
        <v>4.5666666666699998</v>
      </c>
      <c r="B282">
        <v>1.65344238281</v>
      </c>
      <c r="D282">
        <f t="shared" si="16"/>
        <v>274.00000000019998</v>
      </c>
      <c r="E282">
        <f t="shared" si="17"/>
        <v>1.64367675781</v>
      </c>
      <c r="F282">
        <f t="shared" si="18"/>
        <v>1.7234179559553808</v>
      </c>
      <c r="G282">
        <f t="shared" si="19"/>
        <v>6.3586586816608871E-3</v>
      </c>
    </row>
    <row r="283" spans="1:7">
      <c r="A283">
        <v>4.5833333333299997</v>
      </c>
      <c r="B283">
        <v>1.65283203125</v>
      </c>
      <c r="D283">
        <f t="shared" si="16"/>
        <v>274.99999999979997</v>
      </c>
      <c r="E283">
        <f t="shared" si="17"/>
        <v>1.64367675781</v>
      </c>
      <c r="F283">
        <f t="shared" si="18"/>
        <v>1.723312100992177</v>
      </c>
      <c r="G283">
        <f t="shared" si="19"/>
        <v>6.341787883743108E-3</v>
      </c>
    </row>
    <row r="284" spans="1:7">
      <c r="A284">
        <v>4.5999999999999996</v>
      </c>
      <c r="B284">
        <v>1.65283203125</v>
      </c>
      <c r="D284">
        <f t="shared" si="16"/>
        <v>276</v>
      </c>
      <c r="E284">
        <f t="shared" si="17"/>
        <v>1.64367675781</v>
      </c>
      <c r="F284">
        <f t="shared" si="18"/>
        <v>1.7232087374313447</v>
      </c>
      <c r="G284">
        <f t="shared" si="19"/>
        <v>6.3253357824899934E-3</v>
      </c>
    </row>
    <row r="285" spans="1:7">
      <c r="A285">
        <v>4.6166666666699996</v>
      </c>
      <c r="B285">
        <v>1.650390625</v>
      </c>
      <c r="D285">
        <f t="shared" si="16"/>
        <v>277.00000000019998</v>
      </c>
      <c r="E285">
        <f t="shared" si="17"/>
        <v>1.6439819335900001</v>
      </c>
      <c r="F285">
        <f t="shared" si="18"/>
        <v>1.7231078066352996</v>
      </c>
      <c r="G285">
        <f t="shared" si="19"/>
        <v>6.2609037851808543E-3</v>
      </c>
    </row>
    <row r="286" spans="1:7">
      <c r="A286">
        <v>4.6333333333300004</v>
      </c>
      <c r="B286">
        <v>1.64978027344</v>
      </c>
      <c r="D286">
        <f t="shared" si="16"/>
        <v>277.99999999979997</v>
      </c>
      <c r="E286">
        <f t="shared" si="17"/>
        <v>1.64184570313</v>
      </c>
      <c r="F286">
        <f t="shared" si="18"/>
        <v>1.7230092513465476</v>
      </c>
      <c r="G286">
        <f t="shared" si="19"/>
        <v>6.5875215590998452E-3</v>
      </c>
    </row>
    <row r="287" spans="1:7">
      <c r="A287">
        <v>4.6500000000000004</v>
      </c>
      <c r="B287">
        <v>1.64978027344</v>
      </c>
      <c r="D287">
        <f t="shared" si="16"/>
        <v>278.99999999999994</v>
      </c>
      <c r="E287">
        <f t="shared" si="17"/>
        <v>1.64123535156</v>
      </c>
      <c r="F287">
        <f t="shared" si="18"/>
        <v>1.7229130156550319</v>
      </c>
      <c r="G287">
        <f t="shared" si="19"/>
        <v>6.6712408120208561E-3</v>
      </c>
    </row>
    <row r="288" spans="1:7">
      <c r="A288">
        <v>4.6666666666700003</v>
      </c>
      <c r="B288">
        <v>1.6488647460900001</v>
      </c>
      <c r="D288">
        <f t="shared" si="16"/>
        <v>280.00000000019998</v>
      </c>
      <c r="E288">
        <f t="shared" si="17"/>
        <v>1.64123535156</v>
      </c>
      <c r="F288">
        <f t="shared" si="18"/>
        <v>1.72281904496677</v>
      </c>
      <c r="G288">
        <f t="shared" si="19"/>
        <v>6.6558990298898404E-3</v>
      </c>
    </row>
    <row r="289" spans="1:7">
      <c r="A289">
        <v>4.6833333333300002</v>
      </c>
      <c r="B289">
        <v>1.64916992188</v>
      </c>
      <c r="D289">
        <f t="shared" si="16"/>
        <v>280.99999999980002</v>
      </c>
      <c r="E289">
        <f t="shared" si="17"/>
        <v>1.63940429688</v>
      </c>
      <c r="F289">
        <f t="shared" si="18"/>
        <v>1.722727285972699</v>
      </c>
      <c r="G289">
        <f t="shared" si="19"/>
        <v>6.9427205113420324E-3</v>
      </c>
    </row>
    <row r="290" spans="1:7">
      <c r="A290">
        <v>4.7</v>
      </c>
      <c r="B290">
        <v>1.6476440429699999</v>
      </c>
      <c r="D290">
        <f t="shared" si="16"/>
        <v>282</v>
      </c>
      <c r="E290">
        <f t="shared" si="17"/>
        <v>1.63879394531</v>
      </c>
      <c r="F290">
        <f t="shared" si="18"/>
        <v>1.7226376866182755</v>
      </c>
      <c r="G290">
        <f t="shared" si="19"/>
        <v>7.0297729565690307E-3</v>
      </c>
    </row>
    <row r="291" spans="1:7">
      <c r="A291">
        <v>4.7166666666700001</v>
      </c>
      <c r="B291">
        <v>1.6458129882800001</v>
      </c>
      <c r="D291">
        <f t="shared" si="16"/>
        <v>283.00000000020003</v>
      </c>
      <c r="E291">
        <f t="shared" si="17"/>
        <v>1.6384887695300001</v>
      </c>
      <c r="F291">
        <f t="shared" si="18"/>
        <v>1.7225501960742746</v>
      </c>
      <c r="G291">
        <f t="shared" si="19"/>
        <v>7.0663234326584588E-3</v>
      </c>
    </row>
    <row r="292" spans="1:7">
      <c r="A292">
        <v>4.7333333333300001</v>
      </c>
      <c r="B292">
        <v>1.6458129882800001</v>
      </c>
      <c r="D292">
        <f t="shared" si="16"/>
        <v>283.99999999980002</v>
      </c>
      <c r="E292">
        <f t="shared" si="17"/>
        <v>1.6384887695300001</v>
      </c>
      <c r="F292">
        <f t="shared" si="18"/>
        <v>1.7224647647077846</v>
      </c>
      <c r="G292">
        <f t="shared" si="19"/>
        <v>7.0519677660992918E-3</v>
      </c>
    </row>
    <row r="293" spans="1:7">
      <c r="A293">
        <v>4.75</v>
      </c>
      <c r="B293">
        <v>1.6445922851599999</v>
      </c>
      <c r="D293">
        <f t="shared" si="16"/>
        <v>285</v>
      </c>
      <c r="E293">
        <f t="shared" si="17"/>
        <v>1.6366577148400001</v>
      </c>
      <c r="F293">
        <f t="shared" si="18"/>
        <v>1.7223813440539018</v>
      </c>
      <c r="G293">
        <f t="shared" si="19"/>
        <v>7.3485406056024907E-3</v>
      </c>
    </row>
    <row r="294" spans="1:7">
      <c r="A294">
        <v>4.7666666666699999</v>
      </c>
      <c r="B294">
        <v>1.64367675781</v>
      </c>
      <c r="D294">
        <f t="shared" si="16"/>
        <v>286.00000000019998</v>
      </c>
      <c r="E294">
        <f t="shared" si="17"/>
        <v>1.6354370117199999</v>
      </c>
      <c r="F294">
        <f t="shared" si="18"/>
        <v>1.7222998867885444</v>
      </c>
      <c r="G294">
        <f t="shared" si="19"/>
        <v>7.5451590651735715E-3</v>
      </c>
    </row>
    <row r="295" spans="1:7">
      <c r="A295">
        <v>4.7833333333299999</v>
      </c>
      <c r="B295">
        <v>1.64367675781</v>
      </c>
      <c r="D295">
        <f t="shared" si="16"/>
        <v>286.99999999979997</v>
      </c>
      <c r="E295">
        <f t="shared" si="17"/>
        <v>1.6348266601599999</v>
      </c>
      <c r="F295">
        <f t="shared" si="18"/>
        <v>1.7222203467014472</v>
      </c>
      <c r="G295">
        <f t="shared" si="19"/>
        <v>7.6376564473047475E-3</v>
      </c>
    </row>
    <row r="296" spans="1:7">
      <c r="A296">
        <v>4.8</v>
      </c>
      <c r="B296">
        <v>1.64367675781</v>
      </c>
      <c r="D296">
        <f t="shared" si="16"/>
        <v>288</v>
      </c>
      <c r="E296">
        <f t="shared" si="17"/>
        <v>1.6336059570300001</v>
      </c>
      <c r="F296">
        <f t="shared" si="18"/>
        <v>1.7221426786698075</v>
      </c>
      <c r="G296">
        <f t="shared" si="19"/>
        <v>7.8387510787247417E-3</v>
      </c>
    </row>
    <row r="297" spans="1:7">
      <c r="A297">
        <v>4.8166666666699998</v>
      </c>
      <c r="B297">
        <v>1.6439819335900001</v>
      </c>
    </row>
    <row r="298" spans="1:7">
      <c r="A298">
        <v>4.8333333333299997</v>
      </c>
      <c r="B298">
        <v>1.64184570313</v>
      </c>
    </row>
    <row r="299" spans="1:7">
      <c r="A299">
        <v>4.8499999999999996</v>
      </c>
      <c r="B299">
        <v>1.64123535156</v>
      </c>
    </row>
    <row r="300" spans="1:7">
      <c r="A300">
        <v>4.8666666666699996</v>
      </c>
      <c r="B300">
        <v>1.64123535156</v>
      </c>
    </row>
    <row r="301" spans="1:7">
      <c r="A301">
        <v>4.8833333333300004</v>
      </c>
      <c r="B301">
        <v>1.63940429688</v>
      </c>
    </row>
    <row r="302" spans="1:7">
      <c r="A302">
        <v>4.9000000000000004</v>
      </c>
      <c r="B302">
        <v>1.63879394531</v>
      </c>
    </row>
    <row r="303" spans="1:7">
      <c r="A303">
        <v>4.9166666666700003</v>
      </c>
      <c r="B303">
        <v>1.6384887695300001</v>
      </c>
    </row>
    <row r="304" spans="1:7">
      <c r="A304">
        <v>4.9333333333300002</v>
      </c>
      <c r="B304">
        <v>1.6384887695300001</v>
      </c>
    </row>
    <row r="305" spans="1:2">
      <c r="A305">
        <v>4.95</v>
      </c>
      <c r="B305">
        <v>1.6366577148400001</v>
      </c>
    </row>
    <row r="306" spans="1:2">
      <c r="A306">
        <v>4.9666666666700001</v>
      </c>
      <c r="B306">
        <v>1.6354370117199999</v>
      </c>
    </row>
    <row r="307" spans="1:2">
      <c r="A307">
        <v>4.9833333333300001</v>
      </c>
      <c r="B307">
        <v>1.6348266601599999</v>
      </c>
    </row>
    <row r="308" spans="1:2">
      <c r="A308">
        <v>5</v>
      </c>
      <c r="B308">
        <v>1.6336059570300001</v>
      </c>
    </row>
  </sheetData>
  <pageMargins left="0.7" right="0.7" top="0.75" bottom="0.75" header="0.3" footer="0.3"/>
  <drawing r:id="rId1"/>
  <legacyDrawing r:id="rId2"/>
  <oleObjects>
    <oleObject progId="Equation.3" shapeId="15361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49" t="s">
        <v>45</v>
      </c>
      <c r="B1" s="50"/>
      <c r="C1" s="50"/>
      <c r="D1" s="50"/>
      <c r="E1" s="50"/>
      <c r="F1" s="50"/>
      <c r="G1" s="51"/>
      <c r="J1" t="s">
        <v>119</v>
      </c>
    </row>
    <row r="2" spans="1:10">
      <c r="A2" s="52"/>
      <c r="B2" s="53"/>
      <c r="C2" s="53"/>
      <c r="D2" s="53"/>
      <c r="E2" s="53"/>
      <c r="F2" s="53"/>
      <c r="G2" s="54"/>
    </row>
    <row r="3" spans="1:10">
      <c r="A3" s="46" t="s">
        <v>46</v>
      </c>
      <c r="B3" s="47"/>
      <c r="C3" s="47"/>
      <c r="D3" s="47"/>
      <c r="E3" s="47"/>
      <c r="F3" s="47"/>
      <c r="G3" s="48"/>
    </row>
    <row r="4" spans="1:10" ht="19.5">
      <c r="A4" s="105"/>
      <c r="B4" s="20" t="s">
        <v>47</v>
      </c>
      <c r="C4" s="107" t="s">
        <v>49</v>
      </c>
      <c r="D4" s="20" t="s">
        <v>50</v>
      </c>
      <c r="E4" s="20" t="s">
        <v>52</v>
      </c>
      <c r="F4" s="20" t="s">
        <v>54</v>
      </c>
      <c r="G4" s="109" t="s">
        <v>56</v>
      </c>
    </row>
    <row r="5" spans="1:10">
      <c r="A5" s="106"/>
      <c r="B5" s="21" t="s">
        <v>48</v>
      </c>
      <c r="C5" s="108"/>
      <c r="D5" s="21" t="s">
        <v>51</v>
      </c>
      <c r="E5" s="21" t="s">
        <v>53</v>
      </c>
      <c r="F5" s="21" t="s">
        <v>55</v>
      </c>
      <c r="G5" s="110"/>
    </row>
    <row r="6" spans="1:10" ht="30" customHeight="1">
      <c r="A6" s="111"/>
      <c r="B6" s="57">
        <v>940</v>
      </c>
      <c r="C6" s="57" t="s">
        <v>57</v>
      </c>
      <c r="D6" s="57">
        <v>1.5</v>
      </c>
      <c r="E6" s="19" t="s">
        <v>58</v>
      </c>
      <c r="F6" s="57" t="s">
        <v>60</v>
      </c>
      <c r="G6" s="59" t="s">
        <v>61</v>
      </c>
    </row>
    <row r="7" spans="1:10">
      <c r="A7" s="112"/>
      <c r="B7" s="63"/>
      <c r="C7" s="63"/>
      <c r="D7" s="63"/>
      <c r="E7" s="22" t="s">
        <v>59</v>
      </c>
      <c r="F7" s="63"/>
      <c r="G7" s="64"/>
    </row>
    <row r="8" spans="1:10" ht="30" customHeight="1">
      <c r="A8" s="103"/>
      <c r="B8" s="57">
        <v>880</v>
      </c>
      <c r="C8" s="57" t="s">
        <v>57</v>
      </c>
      <c r="D8" s="57">
        <v>1.7</v>
      </c>
      <c r="E8" s="19" t="s">
        <v>62</v>
      </c>
      <c r="F8" s="57" t="s">
        <v>60</v>
      </c>
      <c r="G8" s="59" t="s">
        <v>61</v>
      </c>
    </row>
    <row r="9" spans="1:10">
      <c r="A9" s="104"/>
      <c r="B9" s="63"/>
      <c r="C9" s="63"/>
      <c r="D9" s="63"/>
      <c r="E9" s="22" t="s">
        <v>59</v>
      </c>
      <c r="F9" s="63"/>
      <c r="G9" s="64"/>
    </row>
    <row r="10" spans="1:10" ht="39" customHeight="1">
      <c r="A10" s="101"/>
      <c r="B10" s="57">
        <v>850</v>
      </c>
      <c r="C10" s="57" t="s">
        <v>63</v>
      </c>
      <c r="D10" s="57">
        <v>1.7</v>
      </c>
      <c r="E10" s="19" t="s">
        <v>64</v>
      </c>
      <c r="F10" s="57" t="s">
        <v>60</v>
      </c>
      <c r="G10" s="59" t="s">
        <v>65</v>
      </c>
    </row>
    <row r="11" spans="1:10">
      <c r="A11" s="102"/>
      <c r="B11" s="63"/>
      <c r="C11" s="63"/>
      <c r="D11" s="63"/>
      <c r="E11" s="22" t="s">
        <v>59</v>
      </c>
      <c r="F11" s="63"/>
      <c r="G11" s="64"/>
    </row>
    <row r="12" spans="1:10" ht="39" customHeight="1">
      <c r="A12" s="99"/>
      <c r="B12" s="57">
        <v>660</v>
      </c>
      <c r="C12" s="57" t="s">
        <v>66</v>
      </c>
      <c r="D12" s="57">
        <v>1.8</v>
      </c>
      <c r="E12" s="19" t="s">
        <v>67</v>
      </c>
      <c r="F12" s="57" t="s">
        <v>60</v>
      </c>
      <c r="G12" s="59" t="s">
        <v>65</v>
      </c>
    </row>
    <row r="13" spans="1:10">
      <c r="A13" s="100"/>
      <c r="B13" s="63"/>
      <c r="C13" s="63"/>
      <c r="D13" s="63"/>
      <c r="E13" s="22" t="s">
        <v>59</v>
      </c>
      <c r="F13" s="63"/>
      <c r="G13" s="64"/>
    </row>
    <row r="14" spans="1:10" ht="46.5">
      <c r="A14" s="25"/>
      <c r="B14" s="23">
        <v>635</v>
      </c>
      <c r="C14" s="23" t="s">
        <v>68</v>
      </c>
      <c r="D14" s="23">
        <v>2</v>
      </c>
      <c r="E14" s="23" t="s">
        <v>69</v>
      </c>
      <c r="F14" s="23" t="s">
        <v>60</v>
      </c>
      <c r="G14" s="26" t="s">
        <v>70</v>
      </c>
    </row>
    <row r="15" spans="1:10" ht="30" customHeight="1">
      <c r="A15" s="97"/>
      <c r="B15" s="57">
        <v>633</v>
      </c>
      <c r="C15" s="57" t="s">
        <v>71</v>
      </c>
      <c r="D15" s="57">
        <v>2.2000000000000002</v>
      </c>
      <c r="E15" s="19" t="s">
        <v>72</v>
      </c>
      <c r="F15" s="57" t="s">
        <v>60</v>
      </c>
      <c r="G15" s="59" t="s">
        <v>74</v>
      </c>
    </row>
    <row r="16" spans="1:10">
      <c r="A16" s="98"/>
      <c r="B16" s="63"/>
      <c r="C16" s="63"/>
      <c r="D16" s="63"/>
      <c r="E16" s="22" t="s">
        <v>73</v>
      </c>
      <c r="F16" s="63"/>
      <c r="G16" s="64"/>
    </row>
    <row r="17" spans="1:7" ht="30" customHeight="1">
      <c r="A17" s="95"/>
      <c r="B17" s="57">
        <v>620</v>
      </c>
      <c r="C17" s="57" t="s">
        <v>75</v>
      </c>
      <c r="D17" s="57">
        <v>2.2000000000000002</v>
      </c>
      <c r="E17" s="19" t="s">
        <v>76</v>
      </c>
      <c r="F17" s="57" t="s">
        <v>60</v>
      </c>
      <c r="G17" s="59" t="s">
        <v>74</v>
      </c>
    </row>
    <row r="18" spans="1:7">
      <c r="A18" s="96"/>
      <c r="B18" s="63"/>
      <c r="C18" s="63"/>
      <c r="D18" s="63"/>
      <c r="E18" s="22" t="s">
        <v>73</v>
      </c>
      <c r="F18" s="63"/>
      <c r="G18" s="64"/>
    </row>
    <row r="19" spans="1:7" ht="30" customHeight="1">
      <c r="A19" s="91"/>
      <c r="B19" s="57">
        <v>612</v>
      </c>
      <c r="C19" s="19" t="s">
        <v>77</v>
      </c>
      <c r="D19" s="57">
        <v>2.2000000000000002</v>
      </c>
      <c r="E19" s="19" t="s">
        <v>79</v>
      </c>
      <c r="F19" s="57" t="s">
        <v>60</v>
      </c>
      <c r="G19" s="59" t="s">
        <v>74</v>
      </c>
    </row>
    <row r="20" spans="1:7">
      <c r="A20" s="92"/>
      <c r="B20" s="63"/>
      <c r="C20" s="22" t="s">
        <v>78</v>
      </c>
      <c r="D20" s="63"/>
      <c r="E20" s="22" t="s">
        <v>73</v>
      </c>
      <c r="F20" s="63"/>
      <c r="G20" s="64"/>
    </row>
    <row r="21" spans="1:7" ht="46.5">
      <c r="A21" s="27"/>
      <c r="B21" s="23">
        <v>605</v>
      </c>
      <c r="C21" s="23" t="s">
        <v>78</v>
      </c>
      <c r="D21" s="23">
        <v>2.1</v>
      </c>
      <c r="E21" s="23" t="s">
        <v>80</v>
      </c>
      <c r="F21" s="23" t="s">
        <v>60</v>
      </c>
      <c r="G21" s="26" t="s">
        <v>70</v>
      </c>
    </row>
    <row r="22" spans="1:7" ht="30" customHeight="1">
      <c r="A22" s="93"/>
      <c r="B22" s="57">
        <v>595</v>
      </c>
      <c r="C22" s="57" t="s">
        <v>81</v>
      </c>
      <c r="D22" s="57">
        <v>2.2000000000000002</v>
      </c>
      <c r="E22" s="19" t="s">
        <v>82</v>
      </c>
      <c r="F22" s="57" t="s">
        <v>60</v>
      </c>
      <c r="G22" s="59" t="s">
        <v>74</v>
      </c>
    </row>
    <row r="23" spans="1:7">
      <c r="A23" s="94"/>
      <c r="B23" s="63"/>
      <c r="C23" s="63"/>
      <c r="D23" s="63"/>
      <c r="E23" s="22" t="s">
        <v>73</v>
      </c>
      <c r="F23" s="63"/>
      <c r="G23" s="64"/>
    </row>
    <row r="24" spans="1:7" ht="30" customHeight="1">
      <c r="A24" s="89"/>
      <c r="B24" s="57">
        <v>592</v>
      </c>
      <c r="C24" s="19" t="s">
        <v>83</v>
      </c>
      <c r="D24" s="57">
        <v>2.1</v>
      </c>
      <c r="E24" s="19" t="s">
        <v>84</v>
      </c>
      <c r="F24" s="57" t="s">
        <v>60</v>
      </c>
      <c r="G24" s="59" t="s">
        <v>74</v>
      </c>
    </row>
    <row r="25" spans="1:7">
      <c r="A25" s="90"/>
      <c r="B25" s="63"/>
      <c r="C25" s="22" t="s">
        <v>6</v>
      </c>
      <c r="D25" s="63"/>
      <c r="E25" s="22" t="s">
        <v>73</v>
      </c>
      <c r="F25" s="63"/>
      <c r="G25" s="64"/>
    </row>
    <row r="26" spans="1:7" ht="46.5">
      <c r="A26" s="28"/>
      <c r="B26" s="23">
        <v>585</v>
      </c>
      <c r="C26" s="23" t="s">
        <v>85</v>
      </c>
      <c r="D26" s="23">
        <v>2.1</v>
      </c>
      <c r="E26" s="23" t="s">
        <v>86</v>
      </c>
      <c r="F26" s="23" t="s">
        <v>60</v>
      </c>
      <c r="G26" s="26" t="s">
        <v>70</v>
      </c>
    </row>
    <row r="27" spans="1:7">
      <c r="A27" s="84"/>
      <c r="B27" s="57" t="s">
        <v>87</v>
      </c>
      <c r="C27" s="19" t="s">
        <v>88</v>
      </c>
      <c r="D27" s="57">
        <v>3.6</v>
      </c>
      <c r="E27" s="19" t="s">
        <v>67</v>
      </c>
      <c r="F27" s="57" t="s">
        <v>91</v>
      </c>
      <c r="G27" s="59" t="s">
        <v>92</v>
      </c>
    </row>
    <row r="28" spans="1:7">
      <c r="A28" s="85"/>
      <c r="B28" s="74"/>
      <c r="C28" s="24" t="s">
        <v>89</v>
      </c>
      <c r="D28" s="74"/>
      <c r="E28" s="24" t="s">
        <v>73</v>
      </c>
      <c r="F28" s="74"/>
      <c r="G28" s="75"/>
    </row>
    <row r="29" spans="1:7">
      <c r="A29" s="86"/>
      <c r="B29" s="63"/>
      <c r="C29" s="22" t="s">
        <v>90</v>
      </c>
      <c r="D29" s="63"/>
      <c r="E29" s="22"/>
      <c r="F29" s="63"/>
      <c r="G29" s="64"/>
    </row>
    <row r="30" spans="1:7" ht="21" customHeight="1">
      <c r="A30" s="87"/>
      <c r="B30" s="57" t="s">
        <v>93</v>
      </c>
      <c r="C30" s="19" t="s">
        <v>94</v>
      </c>
      <c r="D30" s="57">
        <v>3.6</v>
      </c>
      <c r="E30" s="19" t="s">
        <v>95</v>
      </c>
      <c r="F30" s="57" t="s">
        <v>91</v>
      </c>
      <c r="G30" s="59" t="s">
        <v>92</v>
      </c>
    </row>
    <row r="31" spans="1:7">
      <c r="A31" s="88"/>
      <c r="B31" s="63"/>
      <c r="C31" s="22" t="s">
        <v>90</v>
      </c>
      <c r="D31" s="63"/>
      <c r="E31" s="22" t="s">
        <v>73</v>
      </c>
      <c r="F31" s="63"/>
      <c r="G31" s="64"/>
    </row>
    <row r="32" spans="1:7" ht="30" customHeight="1">
      <c r="A32" s="82"/>
      <c r="B32" s="57" t="s">
        <v>96</v>
      </c>
      <c r="C32" s="57" t="s">
        <v>97</v>
      </c>
      <c r="D32" s="57">
        <v>3.6</v>
      </c>
      <c r="E32" s="19" t="s">
        <v>98</v>
      </c>
      <c r="F32" s="57" t="s">
        <v>91</v>
      </c>
      <c r="G32" s="59" t="s">
        <v>99</v>
      </c>
    </row>
    <row r="33" spans="1:7">
      <c r="A33" s="83"/>
      <c r="B33" s="63"/>
      <c r="C33" s="63"/>
      <c r="D33" s="63"/>
      <c r="E33" s="22" t="s">
        <v>73</v>
      </c>
      <c r="F33" s="63"/>
      <c r="G33" s="64"/>
    </row>
    <row r="34" spans="1:7" ht="30" customHeight="1">
      <c r="A34" s="78"/>
      <c r="B34" s="57">
        <v>574</v>
      </c>
      <c r="C34" s="19" t="s">
        <v>77</v>
      </c>
      <c r="D34" s="57">
        <v>2.4</v>
      </c>
      <c r="E34" s="19" t="s">
        <v>101</v>
      </c>
      <c r="F34" s="57" t="s">
        <v>60</v>
      </c>
      <c r="G34" s="59" t="s">
        <v>74</v>
      </c>
    </row>
    <row r="35" spans="1:7">
      <c r="A35" s="79"/>
      <c r="B35" s="63"/>
      <c r="C35" s="22" t="s">
        <v>100</v>
      </c>
      <c r="D35" s="63"/>
      <c r="E35" s="22" t="s">
        <v>73</v>
      </c>
      <c r="F35" s="63"/>
      <c r="G35" s="64"/>
    </row>
    <row r="36" spans="1:7" ht="30" customHeight="1">
      <c r="A36" s="80"/>
      <c r="B36" s="57">
        <v>570</v>
      </c>
      <c r="C36" s="19" t="s">
        <v>77</v>
      </c>
      <c r="D36" s="57">
        <v>2</v>
      </c>
      <c r="E36" s="19" t="s">
        <v>101</v>
      </c>
      <c r="F36" s="57" t="s">
        <v>60</v>
      </c>
      <c r="G36" s="59" t="s">
        <v>74</v>
      </c>
    </row>
    <row r="37" spans="1:7">
      <c r="A37" s="81"/>
      <c r="B37" s="63"/>
      <c r="C37" s="22" t="s">
        <v>102</v>
      </c>
      <c r="D37" s="63"/>
      <c r="E37" s="22" t="s">
        <v>73</v>
      </c>
      <c r="F37" s="63"/>
      <c r="G37" s="64"/>
    </row>
    <row r="38" spans="1:7" ht="15" customHeight="1">
      <c r="A38" s="71"/>
      <c r="B38" s="57">
        <v>565</v>
      </c>
      <c r="C38" s="19" t="s">
        <v>103</v>
      </c>
      <c r="D38" s="57">
        <v>2.1</v>
      </c>
      <c r="E38" s="19" t="s">
        <v>105</v>
      </c>
      <c r="F38" s="57" t="s">
        <v>60</v>
      </c>
      <c r="G38" s="59" t="s">
        <v>106</v>
      </c>
    </row>
    <row r="39" spans="1:7">
      <c r="A39" s="72"/>
      <c r="B39" s="74"/>
      <c r="C39" s="24" t="s">
        <v>104</v>
      </c>
      <c r="D39" s="74"/>
      <c r="E39" s="24" t="s">
        <v>73</v>
      </c>
      <c r="F39" s="74"/>
      <c r="G39" s="75"/>
    </row>
    <row r="40" spans="1:7">
      <c r="A40" s="73"/>
      <c r="B40" s="63"/>
      <c r="C40" s="22" t="s">
        <v>4</v>
      </c>
      <c r="D40" s="63"/>
      <c r="E40" s="22"/>
      <c r="F40" s="63"/>
      <c r="G40" s="64"/>
    </row>
    <row r="41" spans="1:7" ht="30" customHeight="1">
      <c r="A41" s="76"/>
      <c r="B41" s="57">
        <v>560</v>
      </c>
      <c r="C41" s="19" t="s">
        <v>77</v>
      </c>
      <c r="D41" s="57">
        <v>2.1</v>
      </c>
      <c r="E41" s="19" t="s">
        <v>108</v>
      </c>
      <c r="F41" s="57" t="s">
        <v>60</v>
      </c>
      <c r="G41" s="59" t="s">
        <v>74</v>
      </c>
    </row>
    <row r="42" spans="1:7">
      <c r="A42" s="77"/>
      <c r="B42" s="63"/>
      <c r="C42" s="22" t="s">
        <v>107</v>
      </c>
      <c r="D42" s="63"/>
      <c r="E42" s="22" t="s">
        <v>73</v>
      </c>
      <c r="F42" s="63"/>
      <c r="G42" s="64"/>
    </row>
    <row r="43" spans="1:7" ht="30" customHeight="1">
      <c r="A43" s="69"/>
      <c r="B43" s="57">
        <v>555</v>
      </c>
      <c r="C43" s="57" t="s">
        <v>107</v>
      </c>
      <c r="D43" s="57">
        <v>2.1</v>
      </c>
      <c r="E43" s="19" t="s">
        <v>109</v>
      </c>
      <c r="F43" s="57" t="s">
        <v>60</v>
      </c>
      <c r="G43" s="59" t="s">
        <v>110</v>
      </c>
    </row>
    <row r="44" spans="1:7">
      <c r="A44" s="70"/>
      <c r="B44" s="63"/>
      <c r="C44" s="63"/>
      <c r="D44" s="63"/>
      <c r="E44" s="22" t="s">
        <v>73</v>
      </c>
      <c r="F44" s="63"/>
      <c r="G44" s="64"/>
    </row>
    <row r="45" spans="1:7" ht="30" customHeight="1">
      <c r="A45" s="67"/>
      <c r="B45" s="57">
        <v>525</v>
      </c>
      <c r="C45" s="57" t="s">
        <v>111</v>
      </c>
      <c r="D45" s="57">
        <v>3.5</v>
      </c>
      <c r="E45" s="19" t="s">
        <v>112</v>
      </c>
      <c r="F45" s="57" t="s">
        <v>60</v>
      </c>
      <c r="G45" s="59" t="s">
        <v>99</v>
      </c>
    </row>
    <row r="46" spans="1:7">
      <c r="A46" s="68"/>
      <c r="B46" s="63"/>
      <c r="C46" s="63"/>
      <c r="D46" s="63"/>
      <c r="E46" s="22" t="s">
        <v>73</v>
      </c>
      <c r="F46" s="63"/>
      <c r="G46" s="64"/>
    </row>
    <row r="47" spans="1:7" ht="30" customHeight="1">
      <c r="A47" s="65"/>
      <c r="B47" s="57">
        <v>505</v>
      </c>
      <c r="C47" s="57" t="s">
        <v>113</v>
      </c>
      <c r="D47" s="57">
        <v>3.5</v>
      </c>
      <c r="E47" s="19" t="s">
        <v>67</v>
      </c>
      <c r="F47" s="57" t="s">
        <v>114</v>
      </c>
      <c r="G47" s="59" t="s">
        <v>99</v>
      </c>
    </row>
    <row r="48" spans="1:7">
      <c r="A48" s="66"/>
      <c r="B48" s="63"/>
      <c r="C48" s="63"/>
      <c r="D48" s="63"/>
      <c r="E48" s="22" t="s">
        <v>73</v>
      </c>
      <c r="F48" s="63"/>
      <c r="G48" s="64"/>
    </row>
    <row r="49" spans="1:7" ht="30" customHeight="1">
      <c r="A49" s="61"/>
      <c r="B49" s="57">
        <v>470</v>
      </c>
      <c r="C49" s="57" t="s">
        <v>115</v>
      </c>
      <c r="D49" s="57">
        <v>3.6</v>
      </c>
      <c r="E49" s="19" t="s">
        <v>116</v>
      </c>
      <c r="F49" s="57" t="s">
        <v>60</v>
      </c>
      <c r="G49" s="59" t="s">
        <v>99</v>
      </c>
    </row>
    <row r="50" spans="1:7">
      <c r="A50" s="62"/>
      <c r="B50" s="63"/>
      <c r="C50" s="63"/>
      <c r="D50" s="63"/>
      <c r="E50" s="22" t="s">
        <v>73</v>
      </c>
      <c r="F50" s="63"/>
      <c r="G50" s="64"/>
    </row>
    <row r="51" spans="1:7" ht="30" customHeight="1">
      <c r="A51" s="55"/>
      <c r="B51" s="57">
        <v>430</v>
      </c>
      <c r="C51" s="57" t="s">
        <v>117</v>
      </c>
      <c r="D51" s="57">
        <v>3.8</v>
      </c>
      <c r="E51" s="19" t="s">
        <v>118</v>
      </c>
      <c r="F51" s="57" t="s">
        <v>60</v>
      </c>
      <c r="G51" s="59" t="s">
        <v>99</v>
      </c>
    </row>
    <row r="52" spans="1:7">
      <c r="A52" s="56"/>
      <c r="B52" s="58"/>
      <c r="C52" s="58"/>
      <c r="D52" s="58"/>
      <c r="E52" s="29" t="s">
        <v>73</v>
      </c>
      <c r="F52" s="58"/>
      <c r="G52" s="60"/>
    </row>
  </sheetData>
  <mergeCells count="124"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alldata</vt:lpstr>
      <vt:lpstr>blue</vt:lpstr>
      <vt:lpstr>green</vt:lpstr>
      <vt:lpstr>ir</vt:lpstr>
      <vt:lpstr>yellow</vt:lpstr>
      <vt:lpstr>red</vt:lpstr>
      <vt:lpstr>UV blue</vt:lpstr>
      <vt:lpstr>orange</vt:lpstr>
      <vt:lpstr>Sheet2</vt:lpstr>
      <vt:lpstr>blue!blauw_01_220</vt:lpstr>
      <vt:lpstr>yellow!geel_01_220</vt:lpstr>
      <vt:lpstr>green!groen_01_220</vt:lpstr>
      <vt:lpstr>ir!IR_01_220</vt:lpstr>
      <vt:lpstr>orange!oranje_01_220</vt:lpstr>
      <vt:lpstr>red!rood_01_220</vt:lpstr>
      <vt:lpstr>'UV blue'!UV_01_220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2010-09-23T20:56:56Z</dcterms:modified>
</cp:coreProperties>
</file>