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embeddings/oleObject5.bin" ContentType="application/vnd.openxmlformats-officedocument.oleObject"/>
  <Override PartName="/xl/drawings/drawing7.xml" ContentType="application/vnd.openxmlformats-officedocument.drawing+xml"/>
  <Override PartName="/xl/embeddings/oleObject6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emf" ContentType="image/x-emf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320" windowHeight="7995"/>
  </bookViews>
  <sheets>
    <sheet name="alldata" sheetId="7" r:id="rId1"/>
    <sheet name="blue" sheetId="2" r:id="rId2"/>
    <sheet name="green" sheetId="3" r:id="rId3"/>
    <sheet name="ir" sheetId="4" r:id="rId4"/>
    <sheet name="red" sheetId="5" r:id="rId5"/>
    <sheet name="yellow" sheetId="6" r:id="rId6"/>
    <sheet name="GRAPH" sheetId="8" r:id="rId7"/>
    <sheet name="LED kleuren" sheetId="9" r:id="rId8"/>
    <sheet name="Sheet2" sheetId="10" r:id="rId9"/>
  </sheets>
  <definedNames>
    <definedName name="blue_led" localSheetId="1">blue!$A$1:$B$128</definedName>
    <definedName name="green_led_1" localSheetId="2">green!$A$1:$B$128</definedName>
    <definedName name="ir_led_1" localSheetId="3">ir!$A$1:$B$128</definedName>
    <definedName name="red_led" localSheetId="4">red!$A$1:$B$128</definedName>
    <definedName name="solver_adj" localSheetId="1" hidden="1">blue!$J$9:$J$11</definedName>
    <definedName name="solver_adj" localSheetId="2" hidden="1">green!$J$9:$J$11</definedName>
    <definedName name="solver_adj" localSheetId="3" hidden="1">ir!$J$10:$J$12</definedName>
    <definedName name="solver_adj" localSheetId="4" hidden="1">red!$J$10:$J$12</definedName>
    <definedName name="solver_adj" localSheetId="5" hidden="1">yellow!$J$10:$J$12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cvg" localSheetId="4" hidden="1">0.0001</definedName>
    <definedName name="solver_cvg" localSheetId="5" hidden="1">0.0001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drv" localSheetId="4" hidden="1">1</definedName>
    <definedName name="solver_drv" localSheetId="5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est" localSheetId="4" hidden="1">1</definedName>
    <definedName name="solver_est" localSheetId="5" hidden="1">1</definedName>
    <definedName name="solver_itr" localSheetId="1" hidden="1">100</definedName>
    <definedName name="solver_itr" localSheetId="2" hidden="1">100</definedName>
    <definedName name="solver_itr" localSheetId="3" hidden="1">100</definedName>
    <definedName name="solver_itr" localSheetId="4" hidden="1">100</definedName>
    <definedName name="solver_itr" localSheetId="5" hidden="1">100</definedName>
    <definedName name="solver_lin" localSheetId="1" hidden="1">2</definedName>
    <definedName name="solver_lin" localSheetId="2" hidden="1">2</definedName>
    <definedName name="solver_lin" localSheetId="3" hidden="1">2</definedName>
    <definedName name="solver_lin" localSheetId="4" hidden="1">2</definedName>
    <definedName name="solver_lin" localSheetId="5" hidden="1">2</definedName>
    <definedName name="solver_neg" localSheetId="1" hidden="1">2</definedName>
    <definedName name="solver_neg" localSheetId="2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nwt" localSheetId="4" hidden="1">1</definedName>
    <definedName name="solver_nwt" localSheetId="5" hidden="1">1</definedName>
    <definedName name="solver_opt" localSheetId="1" hidden="1">blue!$H$7</definedName>
    <definedName name="solver_opt" localSheetId="2" hidden="1">green!$H$7</definedName>
    <definedName name="solver_opt" localSheetId="3" hidden="1">ir!$H$8</definedName>
    <definedName name="solver_opt" localSheetId="4" hidden="1">red!$H$8</definedName>
    <definedName name="solver_opt" localSheetId="5" hidden="1">yellow!$H$8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scl" localSheetId="1" hidden="1">2</definedName>
    <definedName name="solver_scl" localSheetId="2" hidden="1">2</definedName>
    <definedName name="solver_scl" localSheetId="3" hidden="1">2</definedName>
    <definedName name="solver_scl" localSheetId="4" hidden="1">2</definedName>
    <definedName name="solver_scl" localSheetId="5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ho" localSheetId="4" hidden="1">2</definedName>
    <definedName name="solver_sho" localSheetId="5" hidden="1">2</definedName>
    <definedName name="solver_tim" localSheetId="1" hidden="1">100</definedName>
    <definedName name="solver_tim" localSheetId="2" hidden="1">100</definedName>
    <definedName name="solver_tim" localSheetId="3" hidden="1">100</definedName>
    <definedName name="solver_tim" localSheetId="4" hidden="1">100</definedName>
    <definedName name="solver_tim" localSheetId="5" hidden="1">100</definedName>
    <definedName name="solver_tol" localSheetId="1" hidden="1">0.05</definedName>
    <definedName name="solver_tol" localSheetId="2" hidden="1">0.05</definedName>
    <definedName name="solver_tol" localSheetId="3" hidden="1">0.05</definedName>
    <definedName name="solver_tol" localSheetId="4" hidden="1">0.05</definedName>
    <definedName name="solver_tol" localSheetId="5" hidden="1">0.05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yellow_led_1" localSheetId="5">yellow!$A$1:$B$128</definedName>
  </definedNames>
  <calcPr calcId="125725"/>
</workbook>
</file>

<file path=xl/calcChain.xml><?xml version="1.0" encoding="utf-8"?>
<calcChain xmlns="http://schemas.openxmlformats.org/spreadsheetml/2006/main">
  <c r="R51" i="7"/>
  <c r="P31"/>
  <c r="P30"/>
  <c r="R24"/>
  <c r="R23"/>
  <c r="R22"/>
  <c r="R21"/>
  <c r="R20"/>
  <c r="N55"/>
  <c r="N52"/>
  <c r="T24"/>
  <c r="T23"/>
  <c r="T22"/>
  <c r="T21"/>
  <c r="T20"/>
  <c r="P24"/>
  <c r="P23"/>
  <c r="P22"/>
  <c r="P21"/>
  <c r="P20"/>
  <c r="N24"/>
  <c r="N23"/>
  <c r="N22"/>
  <c r="N21"/>
  <c r="N20"/>
  <c r="O24"/>
  <c r="O23"/>
  <c r="O22"/>
  <c r="O21"/>
  <c r="O20"/>
  <c r="F97" i="6"/>
  <c r="G97" s="1"/>
  <c r="F96"/>
  <c r="G96" s="1"/>
  <c r="F95"/>
  <c r="G95" s="1"/>
  <c r="F94"/>
  <c r="G94" s="1"/>
  <c r="F93"/>
  <c r="G93" s="1"/>
  <c r="F92"/>
  <c r="G92" s="1"/>
  <c r="F91"/>
  <c r="G91" s="1"/>
  <c r="F90"/>
  <c r="G90" s="1"/>
  <c r="F89"/>
  <c r="G89" s="1"/>
  <c r="F88"/>
  <c r="G88" s="1"/>
  <c r="F87"/>
  <c r="G87" s="1"/>
  <c r="F86"/>
  <c r="G86" s="1"/>
  <c r="F85"/>
  <c r="G85" s="1"/>
  <c r="F84"/>
  <c r="G84" s="1"/>
  <c r="F83"/>
  <c r="G83" s="1"/>
  <c r="F82"/>
  <c r="G82" s="1"/>
  <c r="F81"/>
  <c r="G81" s="1"/>
  <c r="F80"/>
  <c r="G80" s="1"/>
  <c r="F79"/>
  <c r="G79" s="1"/>
  <c r="F78"/>
  <c r="G78" s="1"/>
  <c r="F77"/>
  <c r="G77" s="1"/>
  <c r="F76"/>
  <c r="G76" s="1"/>
  <c r="F75"/>
  <c r="G75" s="1"/>
  <c r="F74"/>
  <c r="G74" s="1"/>
  <c r="F73"/>
  <c r="G73" s="1"/>
  <c r="F72"/>
  <c r="G72" s="1"/>
  <c r="F71"/>
  <c r="G71" s="1"/>
  <c r="F70"/>
  <c r="G70" s="1"/>
  <c r="F69"/>
  <c r="G69" s="1"/>
  <c r="F68"/>
  <c r="G68" s="1"/>
  <c r="F67"/>
  <c r="G67" s="1"/>
  <c r="F66"/>
  <c r="G66" s="1"/>
  <c r="F65"/>
  <c r="G65" s="1"/>
  <c r="F64"/>
  <c r="G64" s="1"/>
  <c r="F63"/>
  <c r="G63" s="1"/>
  <c r="F62"/>
  <c r="G62" s="1"/>
  <c r="F61"/>
  <c r="G61" s="1"/>
  <c r="F60"/>
  <c r="G60" s="1"/>
  <c r="F59"/>
  <c r="G59" s="1"/>
  <c r="F58"/>
  <c r="G58" s="1"/>
  <c r="F57"/>
  <c r="G57" s="1"/>
  <c r="F56"/>
  <c r="G56" s="1"/>
  <c r="F55"/>
  <c r="G55" s="1"/>
  <c r="F54"/>
  <c r="G54" s="1"/>
  <c r="F53"/>
  <c r="G53" s="1"/>
  <c r="F52"/>
  <c r="G52" s="1"/>
  <c r="F51"/>
  <c r="G51" s="1"/>
  <c r="F50"/>
  <c r="G50" s="1"/>
  <c r="F49"/>
  <c r="G49" s="1"/>
  <c r="F48"/>
  <c r="G48" s="1"/>
  <c r="F47"/>
  <c r="G47" s="1"/>
  <c r="F46"/>
  <c r="G46" s="1"/>
  <c r="F45"/>
  <c r="G45" s="1"/>
  <c r="F44"/>
  <c r="G44" s="1"/>
  <c r="F43"/>
  <c r="G43" s="1"/>
  <c r="F42"/>
  <c r="G42" s="1"/>
  <c r="F41"/>
  <c r="G41" s="1"/>
  <c r="F40"/>
  <c r="G40" s="1"/>
  <c r="F39"/>
  <c r="G39" s="1"/>
  <c r="F38"/>
  <c r="G38" s="1"/>
  <c r="F37"/>
  <c r="G37" s="1"/>
  <c r="F36"/>
  <c r="G36" s="1"/>
  <c r="F35"/>
  <c r="G35" s="1"/>
  <c r="F34"/>
  <c r="G34" s="1"/>
  <c r="F33"/>
  <c r="G33" s="1"/>
  <c r="F32"/>
  <c r="G32" s="1"/>
  <c r="F31"/>
  <c r="G31" s="1"/>
  <c r="F30"/>
  <c r="G30" s="1"/>
  <c r="F29"/>
  <c r="G29" s="1"/>
  <c r="F28"/>
  <c r="G28" s="1"/>
  <c r="F27"/>
  <c r="G27" s="1"/>
  <c r="F26"/>
  <c r="G26" s="1"/>
  <c r="F25"/>
  <c r="G25" s="1"/>
  <c r="F24"/>
  <c r="G24" s="1"/>
  <c r="F23"/>
  <c r="G23" s="1"/>
  <c r="F22"/>
  <c r="G22" s="1"/>
  <c r="F21"/>
  <c r="G21" s="1"/>
  <c r="F20"/>
  <c r="G20" s="1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98" i="5"/>
  <c r="G98" s="1"/>
  <c r="F97"/>
  <c r="G97" s="1"/>
  <c r="F96"/>
  <c r="G96" s="1"/>
  <c r="F95"/>
  <c r="G95" s="1"/>
  <c r="F94"/>
  <c r="G94" s="1"/>
  <c r="F93"/>
  <c r="G93" s="1"/>
  <c r="F92"/>
  <c r="G92" s="1"/>
  <c r="F91"/>
  <c r="G91" s="1"/>
  <c r="F90"/>
  <c r="G90" s="1"/>
  <c r="F89"/>
  <c r="G89" s="1"/>
  <c r="F88"/>
  <c r="G88" s="1"/>
  <c r="F87"/>
  <c r="G87" s="1"/>
  <c r="F86"/>
  <c r="G86" s="1"/>
  <c r="F85"/>
  <c r="G85" s="1"/>
  <c r="F84"/>
  <c r="G84" s="1"/>
  <c r="F83"/>
  <c r="G83" s="1"/>
  <c r="F82"/>
  <c r="G82" s="1"/>
  <c r="F81"/>
  <c r="G81" s="1"/>
  <c r="F80"/>
  <c r="G80" s="1"/>
  <c r="F79"/>
  <c r="G79" s="1"/>
  <c r="F78"/>
  <c r="G78" s="1"/>
  <c r="F77"/>
  <c r="G77" s="1"/>
  <c r="F76"/>
  <c r="G76" s="1"/>
  <c r="F75"/>
  <c r="G75" s="1"/>
  <c r="F74"/>
  <c r="G74" s="1"/>
  <c r="F73"/>
  <c r="G73" s="1"/>
  <c r="F72"/>
  <c r="G72" s="1"/>
  <c r="F71"/>
  <c r="G71" s="1"/>
  <c r="F70"/>
  <c r="G70" s="1"/>
  <c r="F69"/>
  <c r="G69" s="1"/>
  <c r="F68"/>
  <c r="G68" s="1"/>
  <c r="F67"/>
  <c r="G67" s="1"/>
  <c r="F66"/>
  <c r="G66" s="1"/>
  <c r="F65"/>
  <c r="G65" s="1"/>
  <c r="F64"/>
  <c r="G64" s="1"/>
  <c r="F63"/>
  <c r="G63" s="1"/>
  <c r="F62"/>
  <c r="G62" s="1"/>
  <c r="F61"/>
  <c r="G61" s="1"/>
  <c r="F60"/>
  <c r="G60" s="1"/>
  <c r="F59"/>
  <c r="G59" s="1"/>
  <c r="F58"/>
  <c r="G58" s="1"/>
  <c r="F57"/>
  <c r="G57" s="1"/>
  <c r="F56"/>
  <c r="G56" s="1"/>
  <c r="F55"/>
  <c r="G55" s="1"/>
  <c r="F54"/>
  <c r="G54" s="1"/>
  <c r="F53"/>
  <c r="G53" s="1"/>
  <c r="F52"/>
  <c r="G52" s="1"/>
  <c r="F51"/>
  <c r="G51" s="1"/>
  <c r="F50"/>
  <c r="G50" s="1"/>
  <c r="F49"/>
  <c r="G49" s="1"/>
  <c r="F48"/>
  <c r="G48" s="1"/>
  <c r="F47"/>
  <c r="G47" s="1"/>
  <c r="F46"/>
  <c r="G46" s="1"/>
  <c r="F45"/>
  <c r="G45" s="1"/>
  <c r="F44"/>
  <c r="G44" s="1"/>
  <c r="F43"/>
  <c r="G43" s="1"/>
  <c r="F42"/>
  <c r="G42" s="1"/>
  <c r="F41"/>
  <c r="G41" s="1"/>
  <c r="F40"/>
  <c r="G40" s="1"/>
  <c r="F39"/>
  <c r="G39" s="1"/>
  <c r="F38"/>
  <c r="G38" s="1"/>
  <c r="F37"/>
  <c r="G37" s="1"/>
  <c r="F36"/>
  <c r="G36" s="1"/>
  <c r="F35"/>
  <c r="G35" s="1"/>
  <c r="F34"/>
  <c r="G34" s="1"/>
  <c r="F33"/>
  <c r="G33" s="1"/>
  <c r="F32"/>
  <c r="G32" s="1"/>
  <c r="F31"/>
  <c r="G31" s="1"/>
  <c r="F30"/>
  <c r="G30" s="1"/>
  <c r="F29"/>
  <c r="G29" s="1"/>
  <c r="F28"/>
  <c r="G28" s="1"/>
  <c r="F27"/>
  <c r="G27" s="1"/>
  <c r="F26"/>
  <c r="G26" s="1"/>
  <c r="F25"/>
  <c r="G25" s="1"/>
  <c r="F24"/>
  <c r="G24" s="1"/>
  <c r="F23"/>
  <c r="G23" s="1"/>
  <c r="F22"/>
  <c r="G22" s="1"/>
  <c r="F21"/>
  <c r="G21" s="1"/>
  <c r="F20"/>
  <c r="G20" s="1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98" i="4"/>
  <c r="G98" s="1"/>
  <c r="F97"/>
  <c r="G97" s="1"/>
  <c r="F96"/>
  <c r="G96" s="1"/>
  <c r="F95"/>
  <c r="G95" s="1"/>
  <c r="F94"/>
  <c r="G94" s="1"/>
  <c r="F93"/>
  <c r="G93" s="1"/>
  <c r="F92"/>
  <c r="G92" s="1"/>
  <c r="F91"/>
  <c r="G91" s="1"/>
  <c r="F90"/>
  <c r="G90" s="1"/>
  <c r="F89"/>
  <c r="G89" s="1"/>
  <c r="F88"/>
  <c r="G88" s="1"/>
  <c r="F87"/>
  <c r="G87" s="1"/>
  <c r="F86"/>
  <c r="G86" s="1"/>
  <c r="F85"/>
  <c r="G85" s="1"/>
  <c r="F84"/>
  <c r="G84" s="1"/>
  <c r="F83"/>
  <c r="G83" s="1"/>
  <c r="F82"/>
  <c r="G82" s="1"/>
  <c r="F81"/>
  <c r="G81" s="1"/>
  <c r="F80"/>
  <c r="G80" s="1"/>
  <c r="F79"/>
  <c r="G79" s="1"/>
  <c r="F78"/>
  <c r="G78" s="1"/>
  <c r="F77"/>
  <c r="G77" s="1"/>
  <c r="F76"/>
  <c r="G76" s="1"/>
  <c r="F75"/>
  <c r="G75" s="1"/>
  <c r="F74"/>
  <c r="G74" s="1"/>
  <c r="F73"/>
  <c r="G73" s="1"/>
  <c r="F72"/>
  <c r="G72" s="1"/>
  <c r="F71"/>
  <c r="G71" s="1"/>
  <c r="F70"/>
  <c r="G70" s="1"/>
  <c r="F69"/>
  <c r="G69" s="1"/>
  <c r="F68"/>
  <c r="G68" s="1"/>
  <c r="F67"/>
  <c r="G67" s="1"/>
  <c r="F66"/>
  <c r="G66" s="1"/>
  <c r="F65"/>
  <c r="G65" s="1"/>
  <c r="F64"/>
  <c r="G64" s="1"/>
  <c r="F63"/>
  <c r="G63" s="1"/>
  <c r="F62"/>
  <c r="G62" s="1"/>
  <c r="F61"/>
  <c r="G61" s="1"/>
  <c r="F60"/>
  <c r="G60" s="1"/>
  <c r="F59"/>
  <c r="G59" s="1"/>
  <c r="F58"/>
  <c r="G58" s="1"/>
  <c r="F57"/>
  <c r="G57" s="1"/>
  <c r="F56"/>
  <c r="G56" s="1"/>
  <c r="F55"/>
  <c r="G55" s="1"/>
  <c r="F54"/>
  <c r="G54" s="1"/>
  <c r="F53"/>
  <c r="G53" s="1"/>
  <c r="F52"/>
  <c r="G52" s="1"/>
  <c r="F51"/>
  <c r="G51" s="1"/>
  <c r="F50"/>
  <c r="G50" s="1"/>
  <c r="F49"/>
  <c r="G49" s="1"/>
  <c r="F48"/>
  <c r="G48" s="1"/>
  <c r="F47"/>
  <c r="G47" s="1"/>
  <c r="F46"/>
  <c r="G46" s="1"/>
  <c r="F45"/>
  <c r="G45" s="1"/>
  <c r="F44"/>
  <c r="G44" s="1"/>
  <c r="F43"/>
  <c r="G43" s="1"/>
  <c r="F42"/>
  <c r="G42" s="1"/>
  <c r="F41"/>
  <c r="G41" s="1"/>
  <c r="F40"/>
  <c r="G40" s="1"/>
  <c r="F39"/>
  <c r="G39" s="1"/>
  <c r="F38"/>
  <c r="G38" s="1"/>
  <c r="F37"/>
  <c r="G37" s="1"/>
  <c r="F36"/>
  <c r="G36" s="1"/>
  <c r="F35"/>
  <c r="G35" s="1"/>
  <c r="F34"/>
  <c r="G34" s="1"/>
  <c r="F33"/>
  <c r="G33" s="1"/>
  <c r="F32"/>
  <c r="G32" s="1"/>
  <c r="F31"/>
  <c r="G31" s="1"/>
  <c r="F30"/>
  <c r="G30" s="1"/>
  <c r="F29"/>
  <c r="G29" s="1"/>
  <c r="F28"/>
  <c r="G28" s="1"/>
  <c r="F27"/>
  <c r="G27" s="1"/>
  <c r="F26"/>
  <c r="G26" s="1"/>
  <c r="F25"/>
  <c r="G25" s="1"/>
  <c r="F24"/>
  <c r="G24" s="1"/>
  <c r="F23"/>
  <c r="G23" s="1"/>
  <c r="F22"/>
  <c r="G22" s="1"/>
  <c r="F21"/>
  <c r="G21" s="1"/>
  <c r="F20"/>
  <c r="G20" s="1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96" i="3"/>
  <c r="G96" s="1"/>
  <c r="F95"/>
  <c r="G95" s="1"/>
  <c r="F94"/>
  <c r="G94" s="1"/>
  <c r="F93"/>
  <c r="G93" s="1"/>
  <c r="F92"/>
  <c r="G92" s="1"/>
  <c r="F91"/>
  <c r="G91" s="1"/>
  <c r="F90"/>
  <c r="G90" s="1"/>
  <c r="F89"/>
  <c r="G89" s="1"/>
  <c r="F88"/>
  <c r="G88" s="1"/>
  <c r="F87"/>
  <c r="G87" s="1"/>
  <c r="F86"/>
  <c r="G86" s="1"/>
  <c r="F85"/>
  <c r="G85" s="1"/>
  <c r="F84"/>
  <c r="G84" s="1"/>
  <c r="F83"/>
  <c r="G83" s="1"/>
  <c r="F82"/>
  <c r="G82" s="1"/>
  <c r="F81"/>
  <c r="G81" s="1"/>
  <c r="F80"/>
  <c r="G80" s="1"/>
  <c r="F79"/>
  <c r="G79" s="1"/>
  <c r="F78"/>
  <c r="G78" s="1"/>
  <c r="F77"/>
  <c r="G77" s="1"/>
  <c r="F76"/>
  <c r="G76" s="1"/>
  <c r="F75"/>
  <c r="G75" s="1"/>
  <c r="F74"/>
  <c r="G74" s="1"/>
  <c r="F73"/>
  <c r="G73" s="1"/>
  <c r="F72"/>
  <c r="G72" s="1"/>
  <c r="F71"/>
  <c r="G71" s="1"/>
  <c r="F70"/>
  <c r="G70" s="1"/>
  <c r="F69"/>
  <c r="G69" s="1"/>
  <c r="F68"/>
  <c r="G68" s="1"/>
  <c r="F67"/>
  <c r="G67" s="1"/>
  <c r="F66"/>
  <c r="G66" s="1"/>
  <c r="F65"/>
  <c r="G65" s="1"/>
  <c r="F64"/>
  <c r="G64" s="1"/>
  <c r="F63"/>
  <c r="G63" s="1"/>
  <c r="F62"/>
  <c r="G62" s="1"/>
  <c r="F61"/>
  <c r="G61" s="1"/>
  <c r="F60"/>
  <c r="G60" s="1"/>
  <c r="F59"/>
  <c r="G59" s="1"/>
  <c r="F58"/>
  <c r="G58" s="1"/>
  <c r="F57"/>
  <c r="G57" s="1"/>
  <c r="F56"/>
  <c r="G56" s="1"/>
  <c r="F55"/>
  <c r="G55" s="1"/>
  <c r="F54"/>
  <c r="G54" s="1"/>
  <c r="F53"/>
  <c r="G53" s="1"/>
  <c r="F52"/>
  <c r="G52" s="1"/>
  <c r="F51"/>
  <c r="G51" s="1"/>
  <c r="F50"/>
  <c r="G50" s="1"/>
  <c r="F49"/>
  <c r="G49" s="1"/>
  <c r="F48"/>
  <c r="G48" s="1"/>
  <c r="F47"/>
  <c r="G47" s="1"/>
  <c r="F46"/>
  <c r="G46" s="1"/>
  <c r="F45"/>
  <c r="G45" s="1"/>
  <c r="F44"/>
  <c r="G44" s="1"/>
  <c r="F43"/>
  <c r="G43" s="1"/>
  <c r="F42"/>
  <c r="G42" s="1"/>
  <c r="F41"/>
  <c r="G41" s="1"/>
  <c r="F40"/>
  <c r="G40" s="1"/>
  <c r="F39"/>
  <c r="G39" s="1"/>
  <c r="F38"/>
  <c r="G38" s="1"/>
  <c r="F37"/>
  <c r="G37" s="1"/>
  <c r="F36"/>
  <c r="G36" s="1"/>
  <c r="F35"/>
  <c r="G35" s="1"/>
  <c r="F34"/>
  <c r="G34" s="1"/>
  <c r="F33"/>
  <c r="G33" s="1"/>
  <c r="F32"/>
  <c r="G32" s="1"/>
  <c r="F31"/>
  <c r="G31" s="1"/>
  <c r="F30"/>
  <c r="G30" s="1"/>
  <c r="F29"/>
  <c r="G29" s="1"/>
  <c r="F28"/>
  <c r="G28" s="1"/>
  <c r="F27"/>
  <c r="G27" s="1"/>
  <c r="F26"/>
  <c r="G26" s="1"/>
  <c r="F25"/>
  <c r="G25" s="1"/>
  <c r="F24"/>
  <c r="G24" s="1"/>
  <c r="F23"/>
  <c r="G23" s="1"/>
  <c r="F22"/>
  <c r="G22" s="1"/>
  <c r="F21"/>
  <c r="G21" s="1"/>
  <c r="F20"/>
  <c r="G20" s="1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E96" i="2"/>
  <c r="D96"/>
  <c r="E95"/>
  <c r="D95"/>
  <c r="E94"/>
  <c r="D94"/>
  <c r="E93"/>
  <c r="D93"/>
  <c r="E92"/>
  <c r="D92"/>
  <c r="E91"/>
  <c r="D91"/>
  <c r="E90"/>
  <c r="D90"/>
  <c r="E89"/>
  <c r="D89"/>
  <c r="E88"/>
  <c r="D88"/>
  <c r="E87"/>
  <c r="D87"/>
  <c r="E86"/>
  <c r="D86"/>
  <c r="E85"/>
  <c r="D85"/>
  <c r="E84"/>
  <c r="D84"/>
  <c r="E83"/>
  <c r="D83"/>
  <c r="E82"/>
  <c r="D82"/>
  <c r="E81"/>
  <c r="D81"/>
  <c r="E80"/>
  <c r="D80"/>
  <c r="E79"/>
  <c r="D79"/>
  <c r="E78"/>
  <c r="D78"/>
  <c r="E77"/>
  <c r="D77"/>
  <c r="E76"/>
  <c r="D76"/>
  <c r="E75"/>
  <c r="D75"/>
  <c r="E74"/>
  <c r="D74"/>
  <c r="E73"/>
  <c r="D73"/>
  <c r="E72"/>
  <c r="D72"/>
  <c r="E71"/>
  <c r="D71"/>
  <c r="E70"/>
  <c r="D70"/>
  <c r="E69"/>
  <c r="D69"/>
  <c r="E68"/>
  <c r="D68"/>
  <c r="E67"/>
  <c r="D67"/>
  <c r="E66"/>
  <c r="D66"/>
  <c r="E65"/>
  <c r="D65"/>
  <c r="E64"/>
  <c r="D64"/>
  <c r="E63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E44"/>
  <c r="D44"/>
  <c r="E43"/>
  <c r="D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F96"/>
  <c r="G96" s="1"/>
  <c r="F95"/>
  <c r="G95" s="1"/>
  <c r="F94"/>
  <c r="G94" s="1"/>
  <c r="F93"/>
  <c r="G93" s="1"/>
  <c r="F92"/>
  <c r="G92" s="1"/>
  <c r="F91"/>
  <c r="G91" s="1"/>
  <c r="F90"/>
  <c r="G90" s="1"/>
  <c r="F89"/>
  <c r="G89" s="1"/>
  <c r="F88"/>
  <c r="G88" s="1"/>
  <c r="F87"/>
  <c r="G87" s="1"/>
  <c r="F86"/>
  <c r="G86" s="1"/>
  <c r="F85"/>
  <c r="G85" s="1"/>
  <c r="F84"/>
  <c r="G84" s="1"/>
  <c r="F83"/>
  <c r="G83" s="1"/>
  <c r="F82"/>
  <c r="G82" s="1"/>
  <c r="F81"/>
  <c r="G81" s="1"/>
  <c r="F80"/>
  <c r="G80" s="1"/>
  <c r="F79"/>
  <c r="G79" s="1"/>
  <c r="F78"/>
  <c r="G78" s="1"/>
  <c r="F77"/>
  <c r="G77" s="1"/>
  <c r="F76"/>
  <c r="G76" s="1"/>
  <c r="F75"/>
  <c r="G75" s="1"/>
  <c r="F74"/>
  <c r="G74" s="1"/>
  <c r="F73"/>
  <c r="G73" s="1"/>
  <c r="F72"/>
  <c r="G72" s="1"/>
  <c r="F71"/>
  <c r="G71" s="1"/>
  <c r="F70"/>
  <c r="G70" s="1"/>
  <c r="F69"/>
  <c r="G69" s="1"/>
  <c r="F68"/>
  <c r="G68" s="1"/>
  <c r="F67"/>
  <c r="G67" s="1"/>
  <c r="F66"/>
  <c r="G66" s="1"/>
  <c r="F65"/>
  <c r="G65" s="1"/>
  <c r="F64"/>
  <c r="G64" s="1"/>
  <c r="F63"/>
  <c r="G63" s="1"/>
  <c r="F62"/>
  <c r="G62" s="1"/>
  <c r="F61"/>
  <c r="G61" s="1"/>
  <c r="F60"/>
  <c r="G60" s="1"/>
  <c r="F59"/>
  <c r="G59" s="1"/>
  <c r="F58"/>
  <c r="G58" s="1"/>
  <c r="F57"/>
  <c r="G57" s="1"/>
  <c r="F56"/>
  <c r="G56" s="1"/>
  <c r="F55"/>
  <c r="G55" s="1"/>
  <c r="F54"/>
  <c r="G54" s="1"/>
  <c r="F53"/>
  <c r="G53" s="1"/>
  <c r="F52"/>
  <c r="G52" s="1"/>
  <c r="F51"/>
  <c r="G51" s="1"/>
  <c r="F50"/>
  <c r="G50" s="1"/>
  <c r="F49"/>
  <c r="G49" s="1"/>
  <c r="F48"/>
  <c r="G48" s="1"/>
  <c r="F47"/>
  <c r="G47" s="1"/>
  <c r="F46"/>
  <c r="G46" s="1"/>
  <c r="F45"/>
  <c r="G45" s="1"/>
  <c r="F44"/>
  <c r="G44" s="1"/>
  <c r="F43"/>
  <c r="G43" s="1"/>
  <c r="F42"/>
  <c r="G42" s="1"/>
  <c r="F41"/>
  <c r="G41" s="1"/>
  <c r="F40"/>
  <c r="G40" s="1"/>
  <c r="F39"/>
  <c r="G39" s="1"/>
  <c r="F38"/>
  <c r="G38" s="1"/>
  <c r="F37"/>
  <c r="G37" s="1"/>
  <c r="F36"/>
  <c r="G36" s="1"/>
  <c r="F35"/>
  <c r="G35" s="1"/>
  <c r="F34"/>
  <c r="G34" s="1"/>
  <c r="F33"/>
  <c r="G33" s="1"/>
  <c r="F32"/>
  <c r="G32" s="1"/>
  <c r="F31"/>
  <c r="G31" s="1"/>
  <c r="F30"/>
  <c r="G30" s="1"/>
  <c r="F29"/>
  <c r="G29" s="1"/>
  <c r="F28"/>
  <c r="G28" s="1"/>
  <c r="F27"/>
  <c r="G27" s="1"/>
  <c r="F26"/>
  <c r="G26" s="1"/>
  <c r="F25"/>
  <c r="G25" s="1"/>
  <c r="F24"/>
  <c r="G24" s="1"/>
  <c r="F23"/>
  <c r="G23" s="1"/>
  <c r="F22"/>
  <c r="G22" s="1"/>
  <c r="F21"/>
  <c r="G21" s="1"/>
  <c r="F20"/>
  <c r="G20" s="1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D97" i="6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98" i="5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98" i="4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96" i="3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E98" i="4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98" i="5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97" i="6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 i="5"/>
  <c r="E8" i="4"/>
  <c r="E8" i="6"/>
  <c r="E96" i="3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H8" i="6" l="1"/>
  <c r="H8" i="5"/>
  <c r="H8" i="4"/>
  <c r="H7" i="3"/>
  <c r="H7" i="2"/>
</calcChain>
</file>

<file path=xl/connections.xml><?xml version="1.0" encoding="utf-8"?>
<connections xmlns="http://schemas.openxmlformats.org/spreadsheetml/2006/main">
  <connection id="1" name="blue led" type="6" refreshedVersion="3" background="1" saveData="1">
    <textPr codePage="65001" sourceFile="E:\Lopende experimenten\Plancks contants with LEDs\Logger Pro data\blue led.txt">
      <textFields count="2">
        <textField/>
        <textField/>
      </textFields>
    </textPr>
  </connection>
  <connection id="2" name="green led 1" type="6" refreshedVersion="3" background="1" saveData="1">
    <textPr codePage="65001" sourceFile="E:\Lopende experimenten\Plancks contants with LEDs\Logger Pro data\green led 1.txt">
      <textFields count="2">
        <textField/>
        <textField/>
      </textFields>
    </textPr>
  </connection>
  <connection id="3" name="ir led 1" type="6" refreshedVersion="3" background="1" saveData="1">
    <textPr codePage="65001" sourceFile="E:\Lopende experimenten\Plancks contants with LEDs\Logger Pro data\ir led 1.txt">
      <textFields count="2">
        <textField/>
        <textField/>
      </textFields>
    </textPr>
  </connection>
  <connection id="4" name="red led" type="6" refreshedVersion="3" background="1" saveData="1">
    <textPr codePage="65001" sourceFile="E:\Lopende experimenten\Plancks contants with LEDs\Logger Pro data\red led.txt">
      <textFields count="2">
        <textField/>
        <textField/>
      </textFields>
    </textPr>
  </connection>
  <connection id="5" name="yellow led 1" type="6" refreshedVersion="3" background="1" saveData="1">
    <textPr codePage="65001" sourceFile="E:\Lopende experimenten\Plancks contants with LEDs\Logger Pro data\yellow led 1.txt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<sst xmlns="http://schemas.openxmlformats.org/spreadsheetml/2006/main" count="378" uniqueCount="211">
  <si>
    <t>Vernier Format 2</t>
  </si>
  <si>
    <t>Latest</t>
  </si>
  <si>
    <t>Time</t>
  </si>
  <si>
    <t>Potential</t>
  </si>
  <si>
    <t>t</t>
  </si>
  <si>
    <t>Pot</t>
  </si>
  <si>
    <t>min</t>
  </si>
  <si>
    <t>V</t>
  </si>
  <si>
    <t>blue led 1.gmbl 8/27/2010 07:23:59 .</t>
  </si>
  <si>
    <t>green led 1.gmbl 8/27/2010 07:24:53 .</t>
  </si>
  <si>
    <t>IR led 1.gmbl 8/27/2010 07:25:23 .</t>
  </si>
  <si>
    <t>red led 1.gmbl 8/27/2010 07:26:03 .</t>
  </si>
  <si>
    <t>yellow led 1.gmbl 8/27/2010 07:26:35 .</t>
  </si>
  <si>
    <t>CORRECTED</t>
  </si>
  <si>
    <t>s</t>
  </si>
  <si>
    <t>Blue</t>
  </si>
  <si>
    <t>Green</t>
  </si>
  <si>
    <t>IR</t>
  </si>
  <si>
    <t>Red</t>
  </si>
  <si>
    <t>Yellow</t>
  </si>
  <si>
    <t>LED</t>
  </si>
  <si>
    <t>Blauw</t>
  </si>
  <si>
    <t>Groen</t>
  </si>
  <si>
    <t>Geel</t>
  </si>
  <si>
    <t xml:space="preserve">Rood </t>
  </si>
  <si>
    <t>Golflengte</t>
  </si>
  <si>
    <t>nm</t>
  </si>
  <si>
    <t>Kleur</t>
  </si>
  <si>
    <t>A</t>
  </si>
  <si>
    <t>alpha</t>
  </si>
  <si>
    <t>B = V0</t>
  </si>
  <si>
    <t>FIT</t>
  </si>
  <si>
    <t>chi^2</t>
  </si>
  <si>
    <t>SUM chi^2</t>
  </si>
  <si>
    <t>1ste schatting</t>
  </si>
  <si>
    <t>SUM</t>
  </si>
  <si>
    <t>V0</t>
  </si>
  <si>
    <t>Frequentie</t>
  </si>
  <si>
    <t>c =</t>
  </si>
  <si>
    <t>m/s</t>
  </si>
  <si>
    <t>Energie</t>
  </si>
  <si>
    <t>(10E-19 J)</t>
  </si>
  <si>
    <t>e =</t>
  </si>
  <si>
    <t>C</t>
  </si>
  <si>
    <t>lichtsnelheid</t>
  </si>
  <si>
    <t>elementair ladingsquantum</t>
  </si>
  <si>
    <t>Meting</t>
  </si>
  <si>
    <t>THz</t>
  </si>
  <si>
    <t>condensator =</t>
  </si>
  <si>
    <t xml:space="preserve">weerstand = </t>
  </si>
  <si>
    <t>uF</t>
  </si>
  <si>
    <t>Ohm</t>
  </si>
  <si>
    <t>spanning =</t>
  </si>
  <si>
    <t>stroomsterkte =</t>
  </si>
  <si>
    <t>mA</t>
  </si>
  <si>
    <t>h =</t>
  </si>
  <si>
    <t>constante van Planck</t>
  </si>
  <si>
    <t>J/s</t>
  </si>
  <si>
    <t>% relatief verschil</t>
  </si>
  <si>
    <t>LED kleuren:</t>
  </si>
  <si>
    <t>ROOD</t>
  </si>
  <si>
    <t>700nm   diep rood - LED: some types, low brightness</t>
  </si>
  <si>
    <t>680nm   zuiver rood - LED: ultra red, hyper red, deep red</t>
  </si>
  <si>
    <t>660nm   zuiver rood - LED: ultra red, hyper red, deep red</t>
  </si>
  <si>
    <t>655nm   rood</t>
  </si>
  <si>
    <t>650nm   rood</t>
  </si>
  <si>
    <t>645nm   helder rood - LED: 640-650nm</t>
  </si>
  <si>
    <t>640nm   helder rood</t>
  </si>
  <si>
    <t>635nm   'HeNe laser' oranjerood - LED: super red: 635nm</t>
  </si>
  <si>
    <t>630nm   'HeNe laser' oranjerood - LED: HE red: 625-630nm</t>
  </si>
  <si>
    <t>625nm   oranjerood - LED: HE red: 625-630nm</t>
  </si>
  <si>
    <t>620nm   duidelijk oranjerood</t>
  </si>
  <si>
    <t>ORANJE</t>
  </si>
  <si>
    <t>615nm   roodachtig oranje - LED: 615-617nm</t>
  </si>
  <si>
    <t>610nm   zuiver oranje - LED: 609-610-612nm</t>
  </si>
  <si>
    <t>605nm   oranje - LED: 605nm</t>
  </si>
  <si>
    <t>600nm   amberachtig oranje - LED: 600nm</t>
  </si>
  <si>
    <t>GEEL</t>
  </si>
  <si>
    <t>595nm   amber (warm geel, geel oranje)</t>
  </si>
  <si>
    <t>592nm   amber (warm geel, geel oranje) - LED: 590-592-595nm</t>
  </si>
  <si>
    <t>590nm   natrium geel</t>
  </si>
  <si>
    <t xml:space="preserve">585nm   geel - LED: HE Yellow, </t>
  </si>
  <si>
    <t xml:space="preserve">580nm   zuiver geel - LED: HE Yellow, </t>
  </si>
  <si>
    <t>575nm   citroengeel, grenst tegen groenachtig worden</t>
  </si>
  <si>
    <t>GEEL-GROEN</t>
  </si>
  <si>
    <t>570nm   geelachtig groen (tussen geel en groen)</t>
  </si>
  <si>
    <t>565nm   geelgroen - LED: veel voorkomend</t>
  </si>
  <si>
    <t>560nm   geelgroen - LED: pure green, 562nm</t>
  </si>
  <si>
    <t>555nm   geelachtig lime groen</t>
  </si>
  <si>
    <t>550nm   geelachtig smaragd groen</t>
  </si>
  <si>
    <t>545nm   smaragd groen</t>
  </si>
  <si>
    <t>540nm   smaragd groen</t>
  </si>
  <si>
    <t>GROEN</t>
  </si>
  <si>
    <t>535nm   zuiver smaragd groen</t>
  </si>
  <si>
    <t>530nm   zuiver smaragd groen</t>
  </si>
  <si>
    <t>525nm   zuiver groen</t>
  </si>
  <si>
    <t>520nm   zuiver groen</t>
  </si>
  <si>
    <t>515nm   groen</t>
  </si>
  <si>
    <t>510nm   groenachtig turquoise (RGB zuiver groen)</t>
  </si>
  <si>
    <t>BLAUW-GROEN</t>
  </si>
  <si>
    <t>505nm   groenachtige blauw / turquoise</t>
  </si>
  <si>
    <t>500nm   groenachtige cyaan</t>
  </si>
  <si>
    <t>495nm   turquoisish, lichtjes hemelblauw</t>
  </si>
  <si>
    <t>BLAUW</t>
  </si>
  <si>
    <t>490nm   turquoisish, lichtjes hemelblauw</t>
  </si>
  <si>
    <t>485nm   helder, licht azuurblauw - LED: 480-485-488nm</t>
  </si>
  <si>
    <t>480nm   helder, licht azuurblauw</t>
  </si>
  <si>
    <t>475nm   helder, licht groenachtig azuurblauw</t>
  </si>
  <si>
    <t>470nm   helder blauw met iets groenig accent</t>
  </si>
  <si>
    <t>465nm   helder blauw met iets groenig accent</t>
  </si>
  <si>
    <t>460nm   helder blauw</t>
  </si>
  <si>
    <t>455nm   helder blauw</t>
  </si>
  <si>
    <t>450nm   zuiver blauw - LED: Royal Blue</t>
  </si>
  <si>
    <t>BLAUW-VIOLET</t>
  </si>
  <si>
    <t>445nm   diep blauw / violet-blauw</t>
  </si>
  <si>
    <t>440nm   diep blauw / violet-blauw</t>
  </si>
  <si>
    <t>435nm   diep blauw / violet-blauw</t>
  </si>
  <si>
    <t>430nm   violetachtig blauw - LED: 626-428-430nm</t>
  </si>
  <si>
    <t>425nm   violetachtig blauw - LED: 626-428-430nm</t>
  </si>
  <si>
    <t>420nm   diep violetachtig blauw</t>
  </si>
  <si>
    <t>VIOLET</t>
  </si>
  <si>
    <t>415nm   blauwachtig-violet</t>
  </si>
  <si>
    <t>410nm   violet met blauwachtig accent</t>
  </si>
  <si>
    <t>405nm   zuiver violet</t>
  </si>
  <si>
    <t>400nm   dieper en schemerigere kleur violet dan 405nm</t>
  </si>
  <si>
    <t>Dichtbijgelegen-UV</t>
  </si>
  <si>
    <t>395nm   diepe koninklijke purple</t>
  </si>
  <si>
    <t>390nm   diepe koninklijke purple met roodachtige tint</t>
  </si>
  <si>
    <t>385nm   schemerigere purple met diep rode gloed</t>
  </si>
  <si>
    <t>380nm   bijna niet meer zichtbaar purple</t>
  </si>
  <si>
    <t>http://www.ledtuning.nl/index_site.php?Name=aboutcolors_NL</t>
  </si>
  <si>
    <r>
      <t xml:space="preserve">Technical LED's </t>
    </r>
    <r>
      <rPr>
        <b/>
        <i/>
        <sz val="7.5"/>
        <color theme="1"/>
        <rFont val="Verdana"/>
        <family val="2"/>
      </rPr>
      <t>LED Color Chart</t>
    </r>
  </si>
  <si>
    <t xml:space="preserve">  </t>
  </si>
  <si>
    <t>Wavelength</t>
  </si>
  <si>
    <t>(nm)</t>
  </si>
  <si>
    <t>Color Name</t>
  </si>
  <si>
    <t>Fwd Voltage</t>
  </si>
  <si>
    <t>(Vf @ 20ma)</t>
  </si>
  <si>
    <t>Intensity</t>
  </si>
  <si>
    <t>5mm LEDs</t>
  </si>
  <si>
    <t>Viewing</t>
  </si>
  <si>
    <t>Angle</t>
  </si>
  <si>
    <t>LED Dye Material</t>
  </si>
  <si>
    <t>Infrared</t>
  </si>
  <si>
    <t>16mW</t>
  </si>
  <si>
    <t>@50mA</t>
  </si>
  <si>
    <t>15°</t>
  </si>
  <si>
    <t>GaAIAs/GaAs -- Gallium Aluminum Arsenide/Gallium Arsenide</t>
  </si>
  <si>
    <t>18mW</t>
  </si>
  <si>
    <t>Infrared </t>
  </si>
  <si>
    <t>26mW</t>
  </si>
  <si>
    <t>GaAIAs/GaAs -- Gallium Aluminum Arsenide/Gallium Aluminum Arsenide</t>
  </si>
  <si>
    <t>Ultra Red</t>
  </si>
  <si>
    <t>2000mcd</t>
  </si>
  <si>
    <t>High Eff. Red</t>
  </si>
  <si>
    <t>200mcd @20mA</t>
  </si>
  <si>
    <t>GaAsP/GaP - Gallium Arsenic Phosphide / Gallium Phosphide</t>
  </si>
  <si>
    <t>Super Red</t>
  </si>
  <si>
    <t>3500mcd</t>
  </si>
  <si>
    <t>@20mA</t>
  </si>
  <si>
    <t>InGaAIP - Indium Gallium Aluminum Phosphide</t>
  </si>
  <si>
    <t>Super Orange</t>
  </si>
  <si>
    <t>4500mcd</t>
  </si>
  <si>
    <t>Super</t>
  </si>
  <si>
    <t>Orange</t>
  </si>
  <si>
    <t>6500mcd</t>
  </si>
  <si>
    <t>160mcd @20mA</t>
  </si>
  <si>
    <t>Super Yellow</t>
  </si>
  <si>
    <t>5500mcd</t>
  </si>
  <si>
    <t>Super Pure</t>
  </si>
  <si>
    <t>7000mcd</t>
  </si>
  <si>
    <t> Yellow</t>
  </si>
  <si>
    <t>100mcd @20mA</t>
  </si>
  <si>
    <t>4500K</t>
  </si>
  <si>
    <t>"Incan-</t>
  </si>
  <si>
    <t>descent"</t>
  </si>
  <si>
    <t>White</t>
  </si>
  <si>
    <t>20°</t>
  </si>
  <si>
    <t>SiC/GaN -- Silicon Carbide/Gallium Nitride</t>
  </si>
  <si>
    <t>6500K</t>
  </si>
  <si>
    <t>Pale</t>
  </si>
  <si>
    <t>4000mcd</t>
  </si>
  <si>
    <t>8000K</t>
  </si>
  <si>
    <t>Cool White</t>
  </si>
  <si>
    <t>6000mcd</t>
  </si>
  <si>
    <t>SiC/GaN - Silicon Carbide / Gallium Nitride</t>
  </si>
  <si>
    <t>Lime Yellow</t>
  </si>
  <si>
    <t>1000mcd</t>
  </si>
  <si>
    <t>Lime Green</t>
  </si>
  <si>
    <t>High </t>
  </si>
  <si>
    <t>Efficiency </t>
  </si>
  <si>
    <t>200mcd</t>
  </si>
  <si>
    <t>GaP/GaP - Gallium Phosphide/Gallium Phosphide</t>
  </si>
  <si>
    <t>Pure Green</t>
  </si>
  <si>
    <t>350mcd</t>
  </si>
  <si>
    <t>80mcd</t>
  </si>
  <si>
    <t>GaP/GaP - Gallium Phosphide/ Gallium Phosphide</t>
  </si>
  <si>
    <t>Aqua Green</t>
  </si>
  <si>
    <t>10,000mcd</t>
  </si>
  <si>
    <t>Blue Green</t>
  </si>
  <si>
    <t>45°</t>
  </si>
  <si>
    <t>Super Blue</t>
  </si>
  <si>
    <t>3000mcd</t>
  </si>
  <si>
    <t>Ultra Blue</t>
  </si>
  <si>
    <t>100mcd</t>
  </si>
  <si>
    <t>http://www.oksolar.com/led/led_color_chart.htm</t>
  </si>
  <si>
    <t>RC tijd is=</t>
  </si>
  <si>
    <t>Literatuur (Zhou &amp; Cloninger)</t>
  </si>
  <si>
    <t>J.s</t>
  </si>
  <si>
    <t>meetresultaat h:</t>
  </si>
  <si>
    <t>literatuur resultaat h: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</si>
</sst>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68">
    <font>
      <sz val="11"/>
      <color theme="1"/>
      <name val="Calibri"/>
      <family val="2"/>
      <scheme val="minor"/>
    </font>
    <font>
      <b/>
      <sz val="10"/>
      <color rgb="FFBFBECA"/>
      <name val="Verdana"/>
      <family val="2"/>
    </font>
    <font>
      <b/>
      <sz val="8"/>
      <color rgb="FF969CA4"/>
      <name val="Verdana"/>
      <family val="2"/>
    </font>
    <font>
      <b/>
      <sz val="8"/>
      <color rgb="FF970000"/>
      <name val="Verdana"/>
      <family val="2"/>
    </font>
    <font>
      <b/>
      <sz val="8"/>
      <color rgb="FFBE0000"/>
      <name val="Verdana"/>
      <family val="2"/>
    </font>
    <font>
      <b/>
      <sz val="8"/>
      <color rgb="FFE40000"/>
      <name val="Verdana"/>
      <family val="2"/>
    </font>
    <font>
      <b/>
      <sz val="8"/>
      <color rgb="FFED0000"/>
      <name val="Verdana"/>
      <family val="2"/>
    </font>
    <font>
      <b/>
      <sz val="8"/>
      <color rgb="FFF60000"/>
      <name val="Verdana"/>
      <family val="2"/>
    </font>
    <font>
      <b/>
      <sz val="8"/>
      <color rgb="FFFF0000"/>
      <name val="Verdana"/>
      <family val="2"/>
    </font>
    <font>
      <b/>
      <sz val="8"/>
      <color rgb="FFFF2100"/>
      <name val="Verdana"/>
      <family val="2"/>
    </font>
    <font>
      <b/>
      <sz val="8"/>
      <color rgb="FFFF3900"/>
      <name val="Verdana"/>
      <family val="2"/>
    </font>
    <font>
      <b/>
      <sz val="8"/>
      <color rgb="FFFF4F00"/>
      <name val="Verdana"/>
      <family val="2"/>
    </font>
    <font>
      <b/>
      <sz val="8"/>
      <color rgb="FFFF6300"/>
      <name val="Verdana"/>
      <family val="2"/>
    </font>
    <font>
      <b/>
      <sz val="8"/>
      <color rgb="FFFF7700"/>
      <name val="Verdana"/>
      <family val="2"/>
    </font>
    <font>
      <b/>
      <sz val="8"/>
      <color rgb="FFFF8900"/>
      <name val="Verdana"/>
      <family val="2"/>
    </font>
    <font>
      <b/>
      <sz val="8"/>
      <color rgb="FFFF9B00"/>
      <name val="Verdana"/>
      <family val="2"/>
    </font>
    <font>
      <b/>
      <sz val="8"/>
      <color rgb="FFFFAD00"/>
      <name val="Verdana"/>
      <family val="2"/>
    </font>
    <font>
      <b/>
      <sz val="8"/>
      <color rgb="FFFFBE00"/>
      <name val="Verdana"/>
      <family val="2"/>
    </font>
    <font>
      <b/>
      <sz val="8"/>
      <color rgb="FFFFCF00"/>
      <name val="Verdana"/>
      <family val="2"/>
    </font>
    <font>
      <b/>
      <sz val="8"/>
      <color rgb="FFFFD900"/>
      <name val="Verdana"/>
      <family val="2"/>
    </font>
    <font>
      <b/>
      <sz val="8"/>
      <color rgb="FFFFDF00"/>
      <name val="Verdana"/>
      <family val="2"/>
    </font>
    <font>
      <b/>
      <sz val="8"/>
      <color rgb="FFFFEF00"/>
      <name val="Verdana"/>
      <family val="2"/>
    </font>
    <font>
      <b/>
      <sz val="8"/>
      <color rgb="FFFFFF00"/>
      <name val="Verdana"/>
      <family val="2"/>
    </font>
    <font>
      <b/>
      <sz val="8"/>
      <color rgb="FFF0FF00"/>
      <name val="Verdana"/>
      <family val="2"/>
    </font>
    <font>
      <b/>
      <sz val="8"/>
      <color rgb="FFE1FF00"/>
      <name val="Verdana"/>
      <family val="2"/>
    </font>
    <font>
      <b/>
      <sz val="8"/>
      <color rgb="FFD2FF00"/>
      <name val="Verdana"/>
      <family val="2"/>
    </font>
    <font>
      <b/>
      <sz val="8"/>
      <color rgb="FFC3FF00"/>
      <name val="Verdana"/>
      <family val="2"/>
    </font>
    <font>
      <b/>
      <sz val="8"/>
      <color rgb="FFB3FF00"/>
      <name val="Verdana"/>
      <family val="2"/>
    </font>
    <font>
      <b/>
      <sz val="8"/>
      <color rgb="FFA3FF00"/>
      <name val="Verdana"/>
      <family val="2"/>
    </font>
    <font>
      <b/>
      <sz val="8"/>
      <color rgb="FF92FF00"/>
      <name val="Verdana"/>
      <family val="2"/>
    </font>
    <font>
      <b/>
      <sz val="8"/>
      <color rgb="FF81FF00"/>
      <name val="Verdana"/>
      <family val="2"/>
    </font>
    <font>
      <b/>
      <sz val="8"/>
      <color rgb="FF70FF00"/>
      <name val="Verdana"/>
      <family val="2"/>
    </font>
    <font>
      <b/>
      <sz val="8"/>
      <color rgb="FF5EFF00"/>
      <name val="Verdana"/>
      <family val="2"/>
    </font>
    <font>
      <b/>
      <sz val="8"/>
      <color rgb="FF4AFF00"/>
      <name val="Verdana"/>
      <family val="2"/>
    </font>
    <font>
      <b/>
      <sz val="8"/>
      <color rgb="FF36FF00"/>
      <name val="Verdana"/>
      <family val="2"/>
    </font>
    <font>
      <b/>
      <sz val="8"/>
      <color rgb="FF1FFF00"/>
      <name val="Verdana"/>
      <family val="2"/>
    </font>
    <font>
      <b/>
      <sz val="8"/>
      <color rgb="FF00FF00"/>
      <name val="Verdana"/>
      <family val="2"/>
    </font>
    <font>
      <b/>
      <sz val="8"/>
      <color rgb="FF00FF54"/>
      <name val="Verdana"/>
      <family val="2"/>
    </font>
    <font>
      <b/>
      <sz val="8"/>
      <color rgb="FF00FF92"/>
      <name val="Verdana"/>
      <family val="2"/>
    </font>
    <font>
      <b/>
      <sz val="8"/>
      <color rgb="FF00FFCB"/>
      <name val="Verdana"/>
      <family val="2"/>
    </font>
    <font>
      <b/>
      <sz val="8"/>
      <color rgb="FF00FFFF"/>
      <name val="Verdana"/>
      <family val="2"/>
    </font>
    <font>
      <b/>
      <sz val="8"/>
      <color rgb="FF00EAFF"/>
      <name val="Verdana"/>
      <family val="2"/>
    </font>
    <font>
      <b/>
      <sz val="8"/>
      <color rgb="FF00D5FF"/>
      <name val="Verdana"/>
      <family val="2"/>
    </font>
    <font>
      <b/>
      <sz val="8"/>
      <color rgb="FF00C0FF"/>
      <name val="Verdana"/>
      <family val="2"/>
    </font>
    <font>
      <b/>
      <sz val="8"/>
      <color rgb="FF00A9FF"/>
      <name val="Verdana"/>
      <family val="2"/>
    </font>
    <font>
      <b/>
      <sz val="8"/>
      <color rgb="FF0092FF"/>
      <name val="Verdana"/>
      <family val="2"/>
    </font>
    <font>
      <b/>
      <sz val="8"/>
      <color rgb="FF007BFF"/>
      <name val="Verdana"/>
      <family val="2"/>
    </font>
    <font>
      <b/>
      <sz val="8"/>
      <color rgb="FF0061FF"/>
      <name val="Verdana"/>
      <family val="2"/>
    </font>
    <font>
      <b/>
      <sz val="8"/>
      <color rgb="FF0046FF"/>
      <name val="Verdana"/>
      <family val="2"/>
    </font>
    <font>
      <b/>
      <sz val="8"/>
      <color rgb="FF0028FF"/>
      <name val="Verdana"/>
      <family val="2"/>
    </font>
    <font>
      <b/>
      <sz val="8"/>
      <color rgb="FF0000FF"/>
      <name val="Verdana"/>
      <family val="2"/>
    </font>
    <font>
      <b/>
      <sz val="8"/>
      <color rgb="FF2300FF"/>
      <name val="Verdana"/>
      <family val="2"/>
    </font>
    <font>
      <b/>
      <sz val="8"/>
      <color rgb="FF3D00FF"/>
      <name val="Verdana"/>
      <family val="2"/>
    </font>
    <font>
      <b/>
      <sz val="8"/>
      <color rgb="FF5400FF"/>
      <name val="Verdana"/>
      <family val="2"/>
    </font>
    <font>
      <b/>
      <sz val="8"/>
      <color rgb="FF6A00FF"/>
      <name val="Verdana"/>
      <family val="2"/>
    </font>
    <font>
      <b/>
      <sz val="8"/>
      <color rgb="FF7600ED"/>
      <name val="Verdana"/>
      <family val="2"/>
    </font>
    <font>
      <b/>
      <sz val="8"/>
      <color rgb="FF7E00DB"/>
      <name val="Verdana"/>
      <family val="2"/>
    </font>
    <font>
      <b/>
      <sz val="8"/>
      <color rgb="FF8200C8"/>
      <name val="Verdana"/>
      <family val="2"/>
    </font>
    <font>
      <b/>
      <sz val="8"/>
      <color rgb="FF8300B5"/>
      <name val="Verdana"/>
      <family val="2"/>
    </font>
    <font>
      <b/>
      <sz val="8"/>
      <color rgb="FF8000A1"/>
      <name val="Verdana"/>
      <family val="2"/>
    </font>
    <font>
      <b/>
      <sz val="8"/>
      <color rgb="FF79008D"/>
      <name val="Verdana"/>
      <family val="2"/>
    </font>
    <font>
      <b/>
      <sz val="8"/>
      <color rgb="FF6F0077"/>
      <name val="Verdana"/>
      <family val="2"/>
    </font>
    <font>
      <b/>
      <sz val="8"/>
      <color rgb="FF610061"/>
      <name val="Verdana"/>
      <family val="2"/>
    </font>
    <font>
      <b/>
      <sz val="7.5"/>
      <color theme="1"/>
      <name val="Verdana"/>
      <family val="2"/>
    </font>
    <font>
      <b/>
      <i/>
      <sz val="7.5"/>
      <color theme="1"/>
      <name val="Verdana"/>
      <family val="2"/>
    </font>
    <font>
      <sz val="7.5"/>
      <color theme="1"/>
      <name val="Verdana"/>
      <family val="2"/>
    </font>
    <font>
      <b/>
      <sz val="7.5"/>
      <color rgb="FF000000"/>
      <name val="Verdana"/>
      <family val="2"/>
    </font>
    <font>
      <sz val="7"/>
      <color theme="1"/>
      <name val="Verdana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666666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114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5B0D"/>
        <bgColor indexed="64"/>
      </patternFill>
    </fill>
    <fill>
      <patternFill patternType="solid">
        <fgColor rgb="FFFF9A35"/>
        <bgColor indexed="64"/>
      </patternFill>
    </fill>
    <fill>
      <patternFill patternType="solid">
        <fgColor rgb="FFFADF47"/>
        <bgColor indexed="64"/>
      </patternFill>
    </fill>
    <fill>
      <patternFill patternType="solid">
        <fgColor rgb="FFFBE446"/>
        <bgColor indexed="64"/>
      </patternFill>
    </fill>
    <fill>
      <patternFill patternType="solid">
        <fgColor rgb="FFF2F2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CFE"/>
        <bgColor indexed="64"/>
      </patternFill>
    </fill>
    <fill>
      <patternFill patternType="solid">
        <fgColor rgb="FFDEFFA2"/>
        <bgColor indexed="64"/>
      </patternFill>
    </fill>
    <fill>
      <patternFill patternType="solid">
        <fgColor rgb="FF17FF8B"/>
        <bgColor indexed="64"/>
      </patternFill>
    </fill>
    <fill>
      <patternFill patternType="solid">
        <fgColor rgb="FF00D76B"/>
        <bgColor indexed="64"/>
      </patternFill>
    </fill>
    <fill>
      <patternFill patternType="solid">
        <fgColor rgb="FF00CC80"/>
        <bgColor indexed="64"/>
      </patternFill>
    </fill>
    <fill>
      <patternFill patternType="solid">
        <fgColor rgb="FF00BF60"/>
        <bgColor indexed="64"/>
      </patternFill>
    </fill>
    <fill>
      <patternFill patternType="solid">
        <fgColor rgb="FF00D9D3"/>
        <bgColor indexed="64"/>
      </patternFill>
    </fill>
    <fill>
      <patternFill patternType="solid">
        <fgColor rgb="FF07D2FE"/>
        <bgColor indexed="64"/>
      </patternFill>
    </fill>
    <fill>
      <patternFill patternType="solid">
        <fgColor rgb="FF3851FE"/>
        <bgColor indexed="64"/>
      </patternFill>
    </fill>
    <fill>
      <patternFill patternType="solid">
        <fgColor rgb="FF5B5BFF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FF00"/>
      </left>
      <right style="thin">
        <color rgb="FF00FF00"/>
      </right>
      <top style="thin">
        <color rgb="FF00FF00"/>
      </top>
      <bottom style="thin">
        <color rgb="FF00FF00"/>
      </bottom>
      <diagonal/>
    </border>
    <border>
      <left style="thin">
        <color rgb="FF00FF00"/>
      </left>
      <right style="thin">
        <color rgb="FF00FF00"/>
      </right>
      <top style="thin">
        <color rgb="FF00FF00"/>
      </top>
      <bottom/>
      <diagonal/>
    </border>
    <border>
      <left style="thin">
        <color rgb="FF00FF00"/>
      </left>
      <right style="thin">
        <color rgb="FF00FF00"/>
      </right>
      <top/>
      <bottom style="thin">
        <color rgb="FF00FF00"/>
      </bottom>
      <diagonal/>
    </border>
    <border>
      <left style="thin">
        <color rgb="FF00FF00"/>
      </left>
      <right style="thin">
        <color rgb="FF00FF00"/>
      </right>
      <top/>
      <bottom/>
      <diagonal/>
    </border>
    <border>
      <left/>
      <right/>
      <top/>
      <bottom style="thin">
        <color rgb="FF00FF00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 style="thin">
        <color rgb="FF00FF00"/>
      </bottom>
      <diagonal/>
    </border>
    <border>
      <left/>
      <right style="thin">
        <color rgb="FF0000FF"/>
      </right>
      <top/>
      <bottom style="thin">
        <color rgb="FF00FF00"/>
      </bottom>
      <diagonal/>
    </border>
    <border>
      <left style="thin">
        <color rgb="FF0000FF"/>
      </left>
      <right style="thin">
        <color rgb="FF00FF00"/>
      </right>
      <top style="thin">
        <color rgb="FF00FF00"/>
      </top>
      <bottom/>
      <diagonal/>
    </border>
    <border>
      <left style="thin">
        <color rgb="FF00FF00"/>
      </left>
      <right style="thin">
        <color rgb="FF0000FF"/>
      </right>
      <top style="thin">
        <color rgb="FF00FF00"/>
      </top>
      <bottom/>
      <diagonal/>
    </border>
    <border>
      <left style="thin">
        <color rgb="FF0000FF"/>
      </left>
      <right style="thin">
        <color rgb="FF00FF00"/>
      </right>
      <top/>
      <bottom style="thin">
        <color rgb="FF00FF00"/>
      </bottom>
      <diagonal/>
    </border>
    <border>
      <left style="thin">
        <color rgb="FF00FF00"/>
      </left>
      <right style="thin">
        <color rgb="FF0000FF"/>
      </right>
      <top/>
      <bottom style="thin">
        <color rgb="FF00FF00"/>
      </bottom>
      <diagonal/>
    </border>
    <border>
      <left style="thin">
        <color rgb="FF0000FF"/>
      </left>
      <right style="thin">
        <color rgb="FF00FF00"/>
      </right>
      <top style="thin">
        <color rgb="FF00FF00"/>
      </top>
      <bottom style="thin">
        <color rgb="FF00FF00"/>
      </bottom>
      <diagonal/>
    </border>
    <border>
      <left style="thin">
        <color rgb="FF00FF00"/>
      </left>
      <right style="thin">
        <color rgb="FF0000FF"/>
      </right>
      <top style="thin">
        <color rgb="FF00FF00"/>
      </top>
      <bottom style="thin">
        <color rgb="FF00FF00"/>
      </bottom>
      <diagonal/>
    </border>
    <border>
      <left style="thin">
        <color rgb="FF0000FF"/>
      </left>
      <right style="thin">
        <color rgb="FF00FF00"/>
      </right>
      <top/>
      <bottom/>
      <diagonal/>
    </border>
    <border>
      <left style="thin">
        <color rgb="FF00FF00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FF00"/>
      </right>
      <top/>
      <bottom style="thin">
        <color rgb="FF0000FF"/>
      </bottom>
      <diagonal/>
    </border>
    <border>
      <left style="thin">
        <color rgb="FF00FF00"/>
      </left>
      <right style="thin">
        <color rgb="FF00FF00"/>
      </right>
      <top/>
      <bottom style="thin">
        <color rgb="FF0000FF"/>
      </bottom>
      <diagonal/>
    </border>
    <border>
      <left style="thin">
        <color rgb="FF00FF00"/>
      </left>
      <right style="thin">
        <color rgb="FF0000FF"/>
      </right>
      <top/>
      <bottom style="thin">
        <color rgb="FF0000FF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1" fontId="0" fillId="0" borderId="0" xfId="0" applyNumberFormat="1"/>
    <xf numFmtId="0" fontId="0" fillId="0" borderId="13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5" fontId="0" fillId="0" borderId="0" xfId="0" applyNumberFormat="1"/>
    <xf numFmtId="1" fontId="0" fillId="0" borderId="0" xfId="0" applyNumberFormat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0" fontId="65" fillId="2" borderId="26" xfId="0" applyFont="1" applyFill="1" applyBorder="1" applyAlignment="1">
      <alignment horizontal="center" wrapText="1"/>
    </xf>
    <xf numFmtId="0" fontId="66" fillId="2" borderId="26" xfId="0" applyFont="1" applyFill="1" applyBorder="1" applyAlignment="1">
      <alignment horizontal="center" wrapText="1"/>
    </xf>
    <xf numFmtId="0" fontId="66" fillId="2" borderId="27" xfId="0" applyFont="1" applyFill="1" applyBorder="1" applyAlignment="1">
      <alignment horizontal="center" wrapText="1"/>
    </xf>
    <xf numFmtId="0" fontId="65" fillId="2" borderId="27" xfId="0" applyFont="1" applyFill="1" applyBorder="1" applyAlignment="1">
      <alignment horizontal="center" wrapText="1"/>
    </xf>
    <xf numFmtId="0" fontId="65" fillId="2" borderId="25" xfId="0" applyFont="1" applyFill="1" applyBorder="1" applyAlignment="1">
      <alignment horizontal="center" wrapText="1"/>
    </xf>
    <xf numFmtId="0" fontId="65" fillId="2" borderId="28" xfId="0" applyFont="1" applyFill="1" applyBorder="1" applyAlignment="1">
      <alignment horizontal="center" wrapText="1"/>
    </xf>
    <xf numFmtId="0" fontId="0" fillId="7" borderId="41" xfId="0" applyFill="1" applyBorder="1" applyAlignment="1">
      <alignment horizontal="center" wrapText="1"/>
    </xf>
    <xf numFmtId="0" fontId="67" fillId="2" borderId="42" xfId="0" applyFont="1" applyFill="1" applyBorder="1" applyAlignment="1">
      <alignment wrapText="1"/>
    </xf>
    <xf numFmtId="0" fontId="0" fillId="9" borderId="41" xfId="0" applyFill="1" applyBorder="1" applyAlignment="1">
      <alignment horizontal="center" wrapText="1"/>
    </xf>
    <xf numFmtId="0" fontId="0" fillId="12" borderId="41" xfId="0" applyFill="1" applyBorder="1" applyAlignment="1">
      <alignment horizontal="center" wrapText="1"/>
    </xf>
    <xf numFmtId="0" fontId="65" fillId="2" borderId="46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65" fillId="2" borderId="35" xfId="0" applyFont="1" applyFill="1" applyBorder="1" applyAlignment="1">
      <alignment wrapText="1"/>
    </xf>
    <xf numFmtId="0" fontId="65" fillId="2" borderId="29" xfId="0" applyFont="1" applyFill="1" applyBorder="1" applyAlignment="1">
      <alignment wrapText="1"/>
    </xf>
    <xf numFmtId="0" fontId="65" fillId="2" borderId="36" xfId="0" applyFont="1" applyFill="1" applyBorder="1" applyAlignment="1">
      <alignment wrapText="1"/>
    </xf>
    <xf numFmtId="0" fontId="63" fillId="0" borderId="30" xfId="0" applyFont="1" applyBorder="1" applyAlignment="1">
      <alignment horizontal="left" wrapText="1"/>
    </xf>
    <xf numFmtId="0" fontId="63" fillId="0" borderId="31" xfId="0" applyFont="1" applyBorder="1" applyAlignment="1">
      <alignment horizontal="left" wrapText="1"/>
    </xf>
    <xf numFmtId="0" fontId="63" fillId="0" borderId="32" xfId="0" applyFont="1" applyBorder="1" applyAlignment="1">
      <alignment horizontal="left" wrapText="1"/>
    </xf>
    <xf numFmtId="0" fontId="0" fillId="0" borderId="3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34" xfId="0" applyBorder="1" applyAlignment="1">
      <alignment wrapText="1"/>
    </xf>
    <xf numFmtId="0" fontId="0" fillId="23" borderId="37" xfId="0" applyFill="1" applyBorder="1" applyAlignment="1">
      <alignment horizontal="center" wrapText="1"/>
    </xf>
    <xf numFmtId="0" fontId="0" fillId="23" borderId="45" xfId="0" applyFill="1" applyBorder="1" applyAlignment="1">
      <alignment horizontal="center" wrapText="1"/>
    </xf>
    <xf numFmtId="0" fontId="65" fillId="2" borderId="26" xfId="0" applyFont="1" applyFill="1" applyBorder="1" applyAlignment="1">
      <alignment horizontal="center" wrapText="1"/>
    </xf>
    <xf numFmtId="0" fontId="65" fillId="2" borderId="46" xfId="0" applyFont="1" applyFill="1" applyBorder="1" applyAlignment="1">
      <alignment horizontal="center" wrapText="1"/>
    </xf>
    <xf numFmtId="0" fontId="67" fillId="2" borderId="38" xfId="0" applyFont="1" applyFill="1" applyBorder="1" applyAlignment="1">
      <alignment wrapText="1"/>
    </xf>
    <xf numFmtId="0" fontId="67" fillId="2" borderId="47" xfId="0" applyFont="1" applyFill="1" applyBorder="1" applyAlignment="1">
      <alignment wrapText="1"/>
    </xf>
    <xf numFmtId="0" fontId="0" fillId="22" borderId="37" xfId="0" applyFill="1" applyBorder="1" applyAlignment="1">
      <alignment horizontal="center" wrapText="1"/>
    </xf>
    <xf numFmtId="0" fontId="0" fillId="22" borderId="39" xfId="0" applyFill="1" applyBorder="1" applyAlignment="1">
      <alignment horizontal="center" wrapText="1"/>
    </xf>
    <xf numFmtId="0" fontId="65" fillId="2" borderId="27" xfId="0" applyFont="1" applyFill="1" applyBorder="1" applyAlignment="1">
      <alignment horizontal="center" wrapText="1"/>
    </xf>
    <xf numFmtId="0" fontId="67" fillId="2" borderId="40" xfId="0" applyFont="1" applyFill="1" applyBorder="1" applyAlignment="1">
      <alignment wrapText="1"/>
    </xf>
    <xf numFmtId="0" fontId="0" fillId="21" borderId="37" xfId="0" applyFill="1" applyBorder="1" applyAlignment="1">
      <alignment horizontal="center" wrapText="1"/>
    </xf>
    <xf numFmtId="0" fontId="0" fillId="21" borderId="39" xfId="0" applyFill="1" applyBorder="1" applyAlignment="1">
      <alignment horizontal="center" wrapText="1"/>
    </xf>
    <xf numFmtId="0" fontId="0" fillId="20" borderId="37" xfId="0" applyFill="1" applyBorder="1" applyAlignment="1">
      <alignment horizontal="center" wrapText="1"/>
    </xf>
    <xf numFmtId="0" fontId="0" fillId="20" borderId="39" xfId="0" applyFill="1" applyBorder="1" applyAlignment="1">
      <alignment horizontal="center" wrapText="1"/>
    </xf>
    <xf numFmtId="0" fontId="0" fillId="19" borderId="37" xfId="0" applyFill="1" applyBorder="1" applyAlignment="1">
      <alignment horizontal="center" wrapText="1"/>
    </xf>
    <xf numFmtId="0" fontId="0" fillId="19" borderId="39" xfId="0" applyFill="1" applyBorder="1" applyAlignment="1">
      <alignment horizontal="center" wrapText="1"/>
    </xf>
    <xf numFmtId="0" fontId="0" fillId="17" borderId="37" xfId="0" applyFill="1" applyBorder="1" applyAlignment="1">
      <alignment horizontal="center" wrapText="1"/>
    </xf>
    <xf numFmtId="0" fontId="0" fillId="17" borderId="43" xfId="0" applyFill="1" applyBorder="1" applyAlignment="1">
      <alignment horizontal="center" wrapText="1"/>
    </xf>
    <xf numFmtId="0" fontId="0" fillId="17" borderId="39" xfId="0" applyFill="1" applyBorder="1" applyAlignment="1">
      <alignment horizontal="center" wrapText="1"/>
    </xf>
    <xf numFmtId="0" fontId="65" fillId="2" borderId="28" xfId="0" applyFont="1" applyFill="1" applyBorder="1" applyAlignment="1">
      <alignment horizontal="center" wrapText="1"/>
    </xf>
    <xf numFmtId="0" fontId="67" fillId="2" borderId="44" xfId="0" applyFont="1" applyFill="1" applyBorder="1" applyAlignment="1">
      <alignment wrapText="1"/>
    </xf>
    <xf numFmtId="0" fontId="0" fillId="18" borderId="37" xfId="0" applyFill="1" applyBorder="1" applyAlignment="1">
      <alignment horizontal="center" wrapText="1"/>
    </xf>
    <xf numFmtId="0" fontId="0" fillId="18" borderId="39" xfId="0" applyFill="1" applyBorder="1" applyAlignment="1">
      <alignment horizontal="center" wrapText="1"/>
    </xf>
    <xf numFmtId="0" fontId="0" fillId="15" borderId="37" xfId="0" applyFill="1" applyBorder="1" applyAlignment="1">
      <alignment horizontal="center" wrapText="1"/>
    </xf>
    <xf numFmtId="0" fontId="0" fillId="15" borderId="39" xfId="0" applyFill="1" applyBorder="1" applyAlignment="1">
      <alignment horizontal="center" wrapText="1"/>
    </xf>
    <xf numFmtId="0" fontId="0" fillId="16" borderId="37" xfId="0" applyFill="1" applyBorder="1" applyAlignment="1">
      <alignment horizontal="center" wrapText="1"/>
    </xf>
    <xf numFmtId="0" fontId="0" fillId="16" borderId="39" xfId="0" applyFill="1" applyBorder="1" applyAlignment="1">
      <alignment horizontal="center" wrapText="1"/>
    </xf>
    <xf numFmtId="0" fontId="0" fillId="14" borderId="37" xfId="0" applyFill="1" applyBorder="1" applyAlignment="1">
      <alignment horizontal="center" wrapText="1"/>
    </xf>
    <xf numFmtId="0" fontId="0" fillId="14" borderId="39" xfId="0" applyFill="1" applyBorder="1" applyAlignment="1">
      <alignment horizontal="center" wrapText="1"/>
    </xf>
    <xf numFmtId="0" fontId="0" fillId="13" borderId="37" xfId="0" applyFill="1" applyBorder="1" applyAlignment="1">
      <alignment horizontal="center" wrapText="1"/>
    </xf>
    <xf numFmtId="0" fontId="0" fillId="13" borderId="43" xfId="0" applyFill="1" applyBorder="1" applyAlignment="1">
      <alignment horizontal="center" wrapText="1"/>
    </xf>
    <xf numFmtId="0" fontId="0" fillId="13" borderId="39" xfId="0" applyFill="1" applyBorder="1" applyAlignment="1">
      <alignment horizontal="center" wrapText="1"/>
    </xf>
    <xf numFmtId="0" fontId="0" fillId="2" borderId="37" xfId="0" applyFill="1" applyBorder="1" applyAlignment="1">
      <alignment horizontal="center" wrapText="1"/>
    </xf>
    <xf numFmtId="0" fontId="0" fillId="2" borderId="39" xfId="0" applyFill="1" applyBorder="1" applyAlignment="1">
      <alignment horizontal="center" wrapText="1"/>
    </xf>
    <xf numFmtId="0" fontId="0" fillId="11" borderId="37" xfId="0" applyFill="1" applyBorder="1" applyAlignment="1">
      <alignment horizontal="center" wrapText="1"/>
    </xf>
    <xf numFmtId="0" fontId="0" fillId="11" borderId="39" xfId="0" applyFill="1" applyBorder="1" applyAlignment="1">
      <alignment horizontal="center" wrapText="1"/>
    </xf>
    <xf numFmtId="0" fontId="0" fillId="9" borderId="37" xfId="0" applyFill="1" applyBorder="1" applyAlignment="1">
      <alignment horizontal="center" wrapText="1"/>
    </xf>
    <xf numFmtId="0" fontId="0" fillId="9" borderId="39" xfId="0" applyFill="1" applyBorder="1" applyAlignment="1">
      <alignment horizontal="center" wrapText="1"/>
    </xf>
    <xf numFmtId="0" fontId="0" fillId="10" borderId="37" xfId="0" applyFill="1" applyBorder="1" applyAlignment="1">
      <alignment horizontal="center" wrapText="1"/>
    </xf>
    <xf numFmtId="0" fontId="0" fillId="10" borderId="39" xfId="0" applyFill="1" applyBorder="1" applyAlignment="1">
      <alignment horizontal="center" wrapText="1"/>
    </xf>
    <xf numFmtId="0" fontId="0" fillId="8" borderId="37" xfId="0" applyFill="1" applyBorder="1" applyAlignment="1">
      <alignment horizontal="center" wrapText="1"/>
    </xf>
    <xf numFmtId="0" fontId="0" fillId="8" borderId="39" xfId="0" applyFill="1" applyBorder="1" applyAlignment="1">
      <alignment horizontal="center" wrapText="1"/>
    </xf>
    <xf numFmtId="0" fontId="0" fillId="7" borderId="37" xfId="0" applyFill="1" applyBorder="1" applyAlignment="1">
      <alignment horizontal="center" wrapText="1"/>
    </xf>
    <xf numFmtId="0" fontId="0" fillId="7" borderId="39" xfId="0" applyFill="1" applyBorder="1" applyAlignment="1">
      <alignment horizontal="center" wrapText="1"/>
    </xf>
    <xf numFmtId="0" fontId="0" fillId="6" borderId="37" xfId="0" applyFill="1" applyBorder="1" applyAlignment="1">
      <alignment horizontal="center" wrapText="1"/>
    </xf>
    <xf numFmtId="0" fontId="0" fillId="6" borderId="39" xfId="0" applyFill="1" applyBorder="1" applyAlignment="1">
      <alignment horizontal="center" wrapText="1"/>
    </xf>
    <xf numFmtId="0" fontId="0" fillId="5" borderId="37" xfId="0" applyFill="1" applyBorder="1" applyAlignment="1">
      <alignment horizontal="center" wrapText="1"/>
    </xf>
    <xf numFmtId="0" fontId="0" fillId="5" borderId="39" xfId="0" applyFill="1" applyBorder="1" applyAlignment="1">
      <alignment horizontal="center" wrapText="1"/>
    </xf>
    <xf numFmtId="0" fontId="0" fillId="4" borderId="37" xfId="0" applyFill="1" applyBorder="1" applyAlignment="1">
      <alignment horizontal="center" wrapText="1"/>
    </xf>
    <xf numFmtId="0" fontId="0" fillId="4" borderId="39" xfId="0" applyFill="1" applyBorder="1" applyAlignment="1">
      <alignment horizontal="center" wrapText="1"/>
    </xf>
    <xf numFmtId="0" fontId="65" fillId="2" borderId="37" xfId="0" applyFont="1" applyFill="1" applyBorder="1" applyAlignment="1">
      <alignment horizontal="center" wrapText="1"/>
    </xf>
    <xf numFmtId="0" fontId="65" fillId="2" borderId="39" xfId="0" applyFont="1" applyFill="1" applyBorder="1" applyAlignment="1">
      <alignment horizontal="center" wrapText="1"/>
    </xf>
    <xf numFmtId="0" fontId="66" fillId="2" borderId="26" xfId="0" applyFont="1" applyFill="1" applyBorder="1" applyAlignment="1">
      <alignment horizontal="center" wrapText="1"/>
    </xf>
    <xf numFmtId="0" fontId="66" fillId="2" borderId="27" xfId="0" applyFont="1" applyFill="1" applyBorder="1" applyAlignment="1">
      <alignment horizontal="center" wrapText="1"/>
    </xf>
    <xf numFmtId="0" fontId="66" fillId="2" borderId="38" xfId="0" applyFont="1" applyFill="1" applyBorder="1" applyAlignment="1">
      <alignment horizontal="center" wrapText="1"/>
    </xf>
    <xf numFmtId="0" fontId="66" fillId="2" borderId="40" xfId="0" applyFont="1" applyFill="1" applyBorder="1" applyAlignment="1">
      <alignment horizontal="center" wrapText="1"/>
    </xf>
    <xf numFmtId="0" fontId="0" fillId="3" borderId="37" xfId="0" applyFill="1" applyBorder="1" applyAlignment="1">
      <alignment horizontal="center" wrapText="1"/>
    </xf>
    <xf numFmtId="0" fontId="0" fillId="3" borderId="39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Blauw</c:v>
          </c:tx>
          <c:spPr>
            <a:ln w="28575">
              <a:noFill/>
            </a:ln>
          </c:spPr>
          <c:marker>
            <c:symbol val="diamond"/>
            <c:size val="2"/>
          </c:marker>
          <c:xVal>
            <c:numRef>
              <c:f>alldata!$A$4:$A$94</c:f>
              <c:numCache>
                <c:formatCode>General</c:formatCode>
                <c:ptCount val="91"/>
                <c:pt idx="0">
                  <c:v>0</c:v>
                </c:pt>
                <c:pt idx="1">
                  <c:v>1.0000000000200004</c:v>
                </c:pt>
                <c:pt idx="2">
                  <c:v>1.9999999999800022</c:v>
                </c:pt>
                <c:pt idx="3">
                  <c:v>3.0000000000000027</c:v>
                </c:pt>
                <c:pt idx="4">
                  <c:v>4.0000000000200036</c:v>
                </c:pt>
                <c:pt idx="5">
                  <c:v>4.9999999999799982</c:v>
                </c:pt>
                <c:pt idx="6">
                  <c:v>5.9999999999999982</c:v>
                </c:pt>
                <c:pt idx="7">
                  <c:v>7.0000000000199991</c:v>
                </c:pt>
                <c:pt idx="8">
                  <c:v>7.9999999999800009</c:v>
                </c:pt>
                <c:pt idx="9">
                  <c:v>9.0000000000000018</c:v>
                </c:pt>
                <c:pt idx="10">
                  <c:v>10.000000000020002</c:v>
                </c:pt>
                <c:pt idx="11">
                  <c:v>10.999999999979996</c:v>
                </c:pt>
                <c:pt idx="12">
                  <c:v>11.999999999999996</c:v>
                </c:pt>
                <c:pt idx="13">
                  <c:v>13.000000000019998</c:v>
                </c:pt>
                <c:pt idx="14">
                  <c:v>13.99999999998</c:v>
                </c:pt>
                <c:pt idx="15">
                  <c:v>15</c:v>
                </c:pt>
                <c:pt idx="16">
                  <c:v>16.000000000020002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19.000000000020002</c:v>
                </c:pt>
                <c:pt idx="20">
                  <c:v>19.999999999979998</c:v>
                </c:pt>
                <c:pt idx="21">
                  <c:v>21</c:v>
                </c:pt>
                <c:pt idx="22">
                  <c:v>22.000000000019998</c:v>
                </c:pt>
                <c:pt idx="23">
                  <c:v>22.999999999980002</c:v>
                </c:pt>
                <c:pt idx="24">
                  <c:v>24</c:v>
                </c:pt>
                <c:pt idx="25">
                  <c:v>25.000000000020002</c:v>
                </c:pt>
                <c:pt idx="26">
                  <c:v>25.999999999979998</c:v>
                </c:pt>
                <c:pt idx="27">
                  <c:v>26.999999999999996</c:v>
                </c:pt>
                <c:pt idx="28">
                  <c:v>28.000000000019998</c:v>
                </c:pt>
                <c:pt idx="29">
                  <c:v>28.999999999979998</c:v>
                </c:pt>
                <c:pt idx="30">
                  <c:v>30</c:v>
                </c:pt>
                <c:pt idx="31">
                  <c:v>31.000000000199996</c:v>
                </c:pt>
                <c:pt idx="32">
                  <c:v>31.999999999800007</c:v>
                </c:pt>
                <c:pt idx="33">
                  <c:v>33</c:v>
                </c:pt>
                <c:pt idx="34">
                  <c:v>34.000000000199996</c:v>
                </c:pt>
                <c:pt idx="35">
                  <c:v>34.999999999799996</c:v>
                </c:pt>
                <c:pt idx="36">
                  <c:v>36.000000000000007</c:v>
                </c:pt>
                <c:pt idx="37">
                  <c:v>37.000000000200004</c:v>
                </c:pt>
                <c:pt idx="38">
                  <c:v>37.999999999799996</c:v>
                </c:pt>
                <c:pt idx="39">
                  <c:v>38.999999999999993</c:v>
                </c:pt>
                <c:pt idx="40">
                  <c:v>40.000000000200004</c:v>
                </c:pt>
                <c:pt idx="41">
                  <c:v>40.999999999800004</c:v>
                </c:pt>
                <c:pt idx="42">
                  <c:v>42</c:v>
                </c:pt>
                <c:pt idx="43">
                  <c:v>43.000000000199996</c:v>
                </c:pt>
                <c:pt idx="44">
                  <c:v>43.999999999800004</c:v>
                </c:pt>
                <c:pt idx="45">
                  <c:v>45</c:v>
                </c:pt>
                <c:pt idx="46">
                  <c:v>46.000000000199996</c:v>
                </c:pt>
                <c:pt idx="47">
                  <c:v>46.999999999800004</c:v>
                </c:pt>
                <c:pt idx="48">
                  <c:v>48</c:v>
                </c:pt>
                <c:pt idx="49">
                  <c:v>49.000000000199996</c:v>
                </c:pt>
                <c:pt idx="50">
                  <c:v>49.999999999799996</c:v>
                </c:pt>
                <c:pt idx="51">
                  <c:v>51.000000000000007</c:v>
                </c:pt>
                <c:pt idx="52">
                  <c:v>52.000000000200004</c:v>
                </c:pt>
                <c:pt idx="53">
                  <c:v>52.999999999799996</c:v>
                </c:pt>
                <c:pt idx="54">
                  <c:v>53.999999999999993</c:v>
                </c:pt>
                <c:pt idx="55">
                  <c:v>55.000000000200004</c:v>
                </c:pt>
                <c:pt idx="56">
                  <c:v>55.999999999800004</c:v>
                </c:pt>
                <c:pt idx="57">
                  <c:v>57</c:v>
                </c:pt>
                <c:pt idx="58">
                  <c:v>58.000000000199996</c:v>
                </c:pt>
                <c:pt idx="59">
                  <c:v>58.999999999800004</c:v>
                </c:pt>
                <c:pt idx="60">
                  <c:v>60</c:v>
                </c:pt>
                <c:pt idx="61">
                  <c:v>61.000000000199996</c:v>
                </c:pt>
                <c:pt idx="62">
                  <c:v>61.999999999800004</c:v>
                </c:pt>
                <c:pt idx="63">
                  <c:v>63</c:v>
                </c:pt>
                <c:pt idx="64">
                  <c:v>64.000000000200004</c:v>
                </c:pt>
                <c:pt idx="65">
                  <c:v>64.999999999799996</c:v>
                </c:pt>
                <c:pt idx="66">
                  <c:v>66</c:v>
                </c:pt>
                <c:pt idx="67">
                  <c:v>67.000000000200004</c:v>
                </c:pt>
                <c:pt idx="68">
                  <c:v>67.999999999799996</c:v>
                </c:pt>
                <c:pt idx="69">
                  <c:v>69</c:v>
                </c:pt>
                <c:pt idx="70">
                  <c:v>70.000000000200004</c:v>
                </c:pt>
                <c:pt idx="71">
                  <c:v>70.999999999799996</c:v>
                </c:pt>
                <c:pt idx="72">
                  <c:v>72</c:v>
                </c:pt>
                <c:pt idx="73">
                  <c:v>73.000000000199989</c:v>
                </c:pt>
                <c:pt idx="74">
                  <c:v>73.999999999799996</c:v>
                </c:pt>
                <c:pt idx="75">
                  <c:v>75</c:v>
                </c:pt>
                <c:pt idx="76">
                  <c:v>76.000000000200004</c:v>
                </c:pt>
                <c:pt idx="77">
                  <c:v>76.999999999800011</c:v>
                </c:pt>
                <c:pt idx="78">
                  <c:v>78</c:v>
                </c:pt>
                <c:pt idx="79">
                  <c:v>79.000000000200004</c:v>
                </c:pt>
                <c:pt idx="80">
                  <c:v>79.999999999799996</c:v>
                </c:pt>
                <c:pt idx="81">
                  <c:v>81</c:v>
                </c:pt>
                <c:pt idx="82">
                  <c:v>82.000000000200004</c:v>
                </c:pt>
                <c:pt idx="83">
                  <c:v>82.999999999799996</c:v>
                </c:pt>
                <c:pt idx="84">
                  <c:v>84</c:v>
                </c:pt>
                <c:pt idx="85">
                  <c:v>85.000000000200004</c:v>
                </c:pt>
                <c:pt idx="86">
                  <c:v>85.999999999799996</c:v>
                </c:pt>
                <c:pt idx="87">
                  <c:v>87</c:v>
                </c:pt>
                <c:pt idx="88">
                  <c:v>88.000000000199989</c:v>
                </c:pt>
                <c:pt idx="89">
                  <c:v>88.999999999799996</c:v>
                </c:pt>
                <c:pt idx="90">
                  <c:v>90</c:v>
                </c:pt>
              </c:numCache>
            </c:numRef>
          </c:xVal>
          <c:yVal>
            <c:numRef>
              <c:f>alldata!$B$4:$B$94</c:f>
              <c:numCache>
                <c:formatCode>General</c:formatCode>
                <c:ptCount val="91"/>
                <c:pt idx="0">
                  <c:v>6.3528442382800003</c:v>
                </c:pt>
                <c:pt idx="1">
                  <c:v>6.3485717773400001</c:v>
                </c:pt>
                <c:pt idx="2">
                  <c:v>5.3485107421900002</c:v>
                </c:pt>
                <c:pt idx="3">
                  <c:v>4.6261596679699997</c:v>
                </c:pt>
                <c:pt idx="4">
                  <c:v>4.1360473632800003</c:v>
                </c:pt>
                <c:pt idx="5">
                  <c:v>3.80249023438</c:v>
                </c:pt>
                <c:pt idx="6">
                  <c:v>3.5711669921899998</c:v>
                </c:pt>
                <c:pt idx="7">
                  <c:v>3.4066772460900001</c:v>
                </c:pt>
                <c:pt idx="8">
                  <c:v>3.2901000976599999</c:v>
                </c:pt>
                <c:pt idx="9">
                  <c:v>3.2070922851599999</c:v>
                </c:pt>
                <c:pt idx="10">
                  <c:v>3.1414794921899998</c:v>
                </c:pt>
                <c:pt idx="11">
                  <c:v>3.0908203125</c:v>
                </c:pt>
                <c:pt idx="12">
                  <c:v>3.0532836914099999</c:v>
                </c:pt>
                <c:pt idx="13">
                  <c:v>3.02124023438</c:v>
                </c:pt>
                <c:pt idx="14">
                  <c:v>2.9974365234399998</c:v>
                </c:pt>
                <c:pt idx="15">
                  <c:v>2.9791259765600002</c:v>
                </c:pt>
                <c:pt idx="16">
                  <c:v>2.9598999023400001</c:v>
                </c:pt>
                <c:pt idx="17">
                  <c:v>2.9473876953100002</c:v>
                </c:pt>
                <c:pt idx="18">
                  <c:v>2.9336547851599999</c:v>
                </c:pt>
                <c:pt idx="19">
                  <c:v>2.9226684570299999</c:v>
                </c:pt>
                <c:pt idx="20">
                  <c:v>2.9132080078100002</c:v>
                </c:pt>
                <c:pt idx="21">
                  <c:v>2.9055786132799999</c:v>
                </c:pt>
                <c:pt idx="22">
                  <c:v>2.8976440429700001</c:v>
                </c:pt>
                <c:pt idx="23">
                  <c:v>2.890625</c:v>
                </c:pt>
                <c:pt idx="24">
                  <c:v>2.8829956054700001</c:v>
                </c:pt>
                <c:pt idx="25">
                  <c:v>2.8778076171899998</c:v>
                </c:pt>
                <c:pt idx="26">
                  <c:v>2.8720092773400001</c:v>
                </c:pt>
                <c:pt idx="27">
                  <c:v>2.8665161132799999</c:v>
                </c:pt>
                <c:pt idx="28">
                  <c:v>2.8622436523400001</c:v>
                </c:pt>
                <c:pt idx="29">
                  <c:v>2.8582763671899998</c:v>
                </c:pt>
                <c:pt idx="30">
                  <c:v>2.8530883789099999</c:v>
                </c:pt>
                <c:pt idx="31">
                  <c:v>2.8497314453100002</c:v>
                </c:pt>
                <c:pt idx="32">
                  <c:v>2.8457641601599999</c:v>
                </c:pt>
                <c:pt idx="33">
                  <c:v>2.8408813476599999</c:v>
                </c:pt>
                <c:pt idx="34">
                  <c:v>2.8387451171899998</c:v>
                </c:pt>
                <c:pt idx="35">
                  <c:v>2.8353881835900001</c:v>
                </c:pt>
                <c:pt idx="36">
                  <c:v>2.8317260742200001</c:v>
                </c:pt>
                <c:pt idx="37">
                  <c:v>2.8302001953100002</c:v>
                </c:pt>
                <c:pt idx="38">
                  <c:v>2.82592773438</c:v>
                </c:pt>
                <c:pt idx="39">
                  <c:v>2.8237915039099999</c:v>
                </c:pt>
                <c:pt idx="40">
                  <c:v>2.8207397460900001</c:v>
                </c:pt>
                <c:pt idx="41">
                  <c:v>2.81860351563</c:v>
                </c:pt>
                <c:pt idx="42">
                  <c:v>2.8173828125</c:v>
                </c:pt>
                <c:pt idx="43">
                  <c:v>2.8140258789099999</c:v>
                </c:pt>
                <c:pt idx="44">
                  <c:v>2.8121948242200001</c:v>
                </c:pt>
                <c:pt idx="45">
                  <c:v>2.8082275390600002</c:v>
                </c:pt>
                <c:pt idx="46">
                  <c:v>2.8076171875</c:v>
                </c:pt>
                <c:pt idx="47">
                  <c:v>2.8045654296899998</c:v>
                </c:pt>
                <c:pt idx="48">
                  <c:v>2.8036499023400001</c:v>
                </c:pt>
                <c:pt idx="49">
                  <c:v>2.8018188476599999</c:v>
                </c:pt>
                <c:pt idx="50">
                  <c:v>2.7984619140600002</c:v>
                </c:pt>
                <c:pt idx="51">
                  <c:v>2.7978515625</c:v>
                </c:pt>
                <c:pt idx="52">
                  <c:v>2.7938842773400001</c:v>
                </c:pt>
                <c:pt idx="53">
                  <c:v>2.7938842773400001</c:v>
                </c:pt>
                <c:pt idx="54">
                  <c:v>2.7896118164099999</c:v>
                </c:pt>
                <c:pt idx="55">
                  <c:v>2.7886962890600002</c:v>
                </c:pt>
                <c:pt idx="56">
                  <c:v>2.7886962890600002</c:v>
                </c:pt>
                <c:pt idx="57">
                  <c:v>2.7850341796899998</c:v>
                </c:pt>
                <c:pt idx="58">
                  <c:v>2.7838134765600002</c:v>
                </c:pt>
                <c:pt idx="59">
                  <c:v>2.7828979492200001</c:v>
                </c:pt>
                <c:pt idx="60">
                  <c:v>2.7804565429700001</c:v>
                </c:pt>
                <c:pt idx="61">
                  <c:v>2.7798461914099999</c:v>
                </c:pt>
                <c:pt idx="62">
                  <c:v>2.7783203125</c:v>
                </c:pt>
                <c:pt idx="63">
                  <c:v>2.7764892578100002</c:v>
                </c:pt>
                <c:pt idx="64">
                  <c:v>2.7752685546899998</c:v>
                </c:pt>
                <c:pt idx="65">
                  <c:v>2.7731323242200001</c:v>
                </c:pt>
                <c:pt idx="66">
                  <c:v>2.7734375</c:v>
                </c:pt>
                <c:pt idx="67">
                  <c:v>2.7700805664099999</c:v>
                </c:pt>
                <c:pt idx="68">
                  <c:v>2.7682495117200001</c:v>
                </c:pt>
                <c:pt idx="69">
                  <c:v>2.7679443359399998</c:v>
                </c:pt>
                <c:pt idx="70">
                  <c:v>2.7667236328100002</c:v>
                </c:pt>
                <c:pt idx="71">
                  <c:v>2.76489257813</c:v>
                </c:pt>
                <c:pt idx="72">
                  <c:v>2.7627563476599999</c:v>
                </c:pt>
                <c:pt idx="73">
                  <c:v>2.7621459960900001</c:v>
                </c:pt>
                <c:pt idx="74">
                  <c:v>2.7621459960900001</c:v>
                </c:pt>
                <c:pt idx="75">
                  <c:v>2.7590942382799999</c:v>
                </c:pt>
                <c:pt idx="76">
                  <c:v>2.7584838867200001</c:v>
                </c:pt>
                <c:pt idx="77">
                  <c:v>2.75756835938</c:v>
                </c:pt>
                <c:pt idx="78">
                  <c:v>2.7578735351599999</c:v>
                </c:pt>
                <c:pt idx="79">
                  <c:v>2.75512695313</c:v>
                </c:pt>
                <c:pt idx="80">
                  <c:v>2.75390625</c:v>
                </c:pt>
                <c:pt idx="81">
                  <c:v>2.7523803710900001</c:v>
                </c:pt>
                <c:pt idx="82">
                  <c:v>2.7523803710900001</c:v>
                </c:pt>
                <c:pt idx="83">
                  <c:v>2.7511596679700001</c:v>
                </c:pt>
                <c:pt idx="84">
                  <c:v>2.7493286132799999</c:v>
                </c:pt>
                <c:pt idx="85">
                  <c:v>2.7493286132799999</c:v>
                </c:pt>
                <c:pt idx="86">
                  <c:v>2.7471923828100002</c:v>
                </c:pt>
                <c:pt idx="87">
                  <c:v>2.7471923828100002</c:v>
                </c:pt>
                <c:pt idx="88">
                  <c:v>2.74658203125</c:v>
                </c:pt>
                <c:pt idx="89">
                  <c:v>2.7435302734399998</c:v>
                </c:pt>
                <c:pt idx="90">
                  <c:v>2.744140625</c:v>
                </c:pt>
              </c:numCache>
            </c:numRef>
          </c:yVal>
        </c:ser>
        <c:ser>
          <c:idx val="1"/>
          <c:order val="1"/>
          <c:tx>
            <c:v>Groen</c:v>
          </c:tx>
          <c:spPr>
            <a:ln w="28575">
              <a:noFill/>
            </a:ln>
          </c:spPr>
          <c:marker>
            <c:symbol val="square"/>
            <c:size val="2"/>
          </c:marker>
          <c:xVal>
            <c:numRef>
              <c:f>alldata!$C$4:$C$93</c:f>
              <c:numCache>
                <c:formatCode>General</c:formatCode>
                <c:ptCount val="90"/>
                <c:pt idx="0">
                  <c:v>0</c:v>
                </c:pt>
                <c:pt idx="1">
                  <c:v>0.99999999996000177</c:v>
                </c:pt>
                <c:pt idx="2">
                  <c:v>1.9999999999800022</c:v>
                </c:pt>
                <c:pt idx="3">
                  <c:v>3.0000000000000027</c:v>
                </c:pt>
                <c:pt idx="4">
                  <c:v>3.9999999999599978</c:v>
                </c:pt>
                <c:pt idx="5">
                  <c:v>4.9999999999799982</c:v>
                </c:pt>
                <c:pt idx="6">
                  <c:v>5.9999999999999982</c:v>
                </c:pt>
                <c:pt idx="7">
                  <c:v>6.99999999996</c:v>
                </c:pt>
                <c:pt idx="8">
                  <c:v>7.9999999999800009</c:v>
                </c:pt>
                <c:pt idx="9">
                  <c:v>9.0000000000000018</c:v>
                </c:pt>
                <c:pt idx="10">
                  <c:v>9.9999999999599964</c:v>
                </c:pt>
                <c:pt idx="11">
                  <c:v>10.999999999979996</c:v>
                </c:pt>
                <c:pt idx="12">
                  <c:v>11.999999999999996</c:v>
                </c:pt>
                <c:pt idx="13">
                  <c:v>12.99999999996</c:v>
                </c:pt>
                <c:pt idx="14">
                  <c:v>13.99999999998</c:v>
                </c:pt>
                <c:pt idx="15">
                  <c:v>15</c:v>
                </c:pt>
                <c:pt idx="16">
                  <c:v>15.999999999960002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18.999999999959996</c:v>
                </c:pt>
                <c:pt idx="20">
                  <c:v>19.999999999979998</c:v>
                </c:pt>
                <c:pt idx="21">
                  <c:v>21</c:v>
                </c:pt>
                <c:pt idx="22">
                  <c:v>21.99999999996</c:v>
                </c:pt>
                <c:pt idx="23">
                  <c:v>22.999999999980002</c:v>
                </c:pt>
                <c:pt idx="24">
                  <c:v>24</c:v>
                </c:pt>
                <c:pt idx="25">
                  <c:v>24.999999999959996</c:v>
                </c:pt>
                <c:pt idx="26">
                  <c:v>25.999999999979998</c:v>
                </c:pt>
                <c:pt idx="27">
                  <c:v>26.999999999999996</c:v>
                </c:pt>
                <c:pt idx="28">
                  <c:v>27.99999999996</c:v>
                </c:pt>
                <c:pt idx="29">
                  <c:v>28.999999999979998</c:v>
                </c:pt>
                <c:pt idx="30">
                  <c:v>30.000000000179995</c:v>
                </c:pt>
                <c:pt idx="31">
                  <c:v>30.999999999780005</c:v>
                </c:pt>
                <c:pt idx="32">
                  <c:v>31.999999999980002</c:v>
                </c:pt>
                <c:pt idx="33">
                  <c:v>33.000000000180002</c:v>
                </c:pt>
                <c:pt idx="34">
                  <c:v>33.999999999779995</c:v>
                </c:pt>
                <c:pt idx="35">
                  <c:v>34.999999999980005</c:v>
                </c:pt>
                <c:pt idx="36">
                  <c:v>36.000000000180002</c:v>
                </c:pt>
                <c:pt idx="37">
                  <c:v>36.999999999779995</c:v>
                </c:pt>
                <c:pt idx="38">
                  <c:v>37.999999999979991</c:v>
                </c:pt>
                <c:pt idx="39">
                  <c:v>39.000000000180002</c:v>
                </c:pt>
                <c:pt idx="40">
                  <c:v>39.999999999780002</c:v>
                </c:pt>
                <c:pt idx="41">
                  <c:v>40.999999999979998</c:v>
                </c:pt>
                <c:pt idx="42">
                  <c:v>42.000000000179995</c:v>
                </c:pt>
                <c:pt idx="43">
                  <c:v>42.999999999780002</c:v>
                </c:pt>
                <c:pt idx="44">
                  <c:v>43.999999999979998</c:v>
                </c:pt>
                <c:pt idx="45">
                  <c:v>45.000000000179995</c:v>
                </c:pt>
                <c:pt idx="46">
                  <c:v>45.999999999780009</c:v>
                </c:pt>
                <c:pt idx="47">
                  <c:v>46.999999999980005</c:v>
                </c:pt>
                <c:pt idx="48">
                  <c:v>48.000000000180002</c:v>
                </c:pt>
                <c:pt idx="49">
                  <c:v>48.999999999779995</c:v>
                </c:pt>
                <c:pt idx="50">
                  <c:v>49.999999999980005</c:v>
                </c:pt>
                <c:pt idx="51">
                  <c:v>51.000000000180002</c:v>
                </c:pt>
                <c:pt idx="52">
                  <c:v>51.999999999779995</c:v>
                </c:pt>
                <c:pt idx="53">
                  <c:v>52.999999999979991</c:v>
                </c:pt>
                <c:pt idx="54">
                  <c:v>54.000000000180002</c:v>
                </c:pt>
                <c:pt idx="55">
                  <c:v>54.999999999780002</c:v>
                </c:pt>
                <c:pt idx="56">
                  <c:v>55.999999999979998</c:v>
                </c:pt>
                <c:pt idx="57">
                  <c:v>57.000000000179995</c:v>
                </c:pt>
                <c:pt idx="58">
                  <c:v>57.999999999780002</c:v>
                </c:pt>
                <c:pt idx="59">
                  <c:v>58.999999999979998</c:v>
                </c:pt>
                <c:pt idx="60">
                  <c:v>60.000000000179988</c:v>
                </c:pt>
                <c:pt idx="61">
                  <c:v>60.999999999780016</c:v>
                </c:pt>
                <c:pt idx="62">
                  <c:v>61.999999999980005</c:v>
                </c:pt>
                <c:pt idx="63">
                  <c:v>63.000000000180009</c:v>
                </c:pt>
                <c:pt idx="64">
                  <c:v>63.999999999780002</c:v>
                </c:pt>
                <c:pt idx="65">
                  <c:v>64.999999999979991</c:v>
                </c:pt>
                <c:pt idx="66">
                  <c:v>66.000000000179995</c:v>
                </c:pt>
                <c:pt idx="67">
                  <c:v>66.999999999779988</c:v>
                </c:pt>
                <c:pt idx="68">
                  <c:v>67.999999999979991</c:v>
                </c:pt>
                <c:pt idx="69">
                  <c:v>69.000000000180009</c:v>
                </c:pt>
                <c:pt idx="70">
                  <c:v>69.999999999780002</c:v>
                </c:pt>
                <c:pt idx="71">
                  <c:v>70.999999999980005</c:v>
                </c:pt>
                <c:pt idx="72">
                  <c:v>72.000000000179995</c:v>
                </c:pt>
                <c:pt idx="73">
                  <c:v>72.999999999780002</c:v>
                </c:pt>
                <c:pt idx="74">
                  <c:v>73.999999999979991</c:v>
                </c:pt>
                <c:pt idx="75">
                  <c:v>75.000000000179995</c:v>
                </c:pt>
                <c:pt idx="76">
                  <c:v>75.999999999780016</c:v>
                </c:pt>
                <c:pt idx="77">
                  <c:v>76.999999999980005</c:v>
                </c:pt>
                <c:pt idx="78">
                  <c:v>78.000000000180009</c:v>
                </c:pt>
                <c:pt idx="79">
                  <c:v>78.999999999780002</c:v>
                </c:pt>
                <c:pt idx="80">
                  <c:v>79.999999999979991</c:v>
                </c:pt>
                <c:pt idx="81">
                  <c:v>81.000000000179995</c:v>
                </c:pt>
                <c:pt idx="82">
                  <c:v>81.999999999779988</c:v>
                </c:pt>
                <c:pt idx="83">
                  <c:v>82.999999999979991</c:v>
                </c:pt>
                <c:pt idx="84">
                  <c:v>84.000000000180009</c:v>
                </c:pt>
                <c:pt idx="85">
                  <c:v>84.999999999780002</c:v>
                </c:pt>
                <c:pt idx="86">
                  <c:v>85.999999999980005</c:v>
                </c:pt>
                <c:pt idx="87">
                  <c:v>87.000000000179995</c:v>
                </c:pt>
                <c:pt idx="88">
                  <c:v>87.999999999780002</c:v>
                </c:pt>
                <c:pt idx="89">
                  <c:v>88.999999999979991</c:v>
                </c:pt>
              </c:numCache>
            </c:numRef>
          </c:xVal>
          <c:yVal>
            <c:numRef>
              <c:f>alldata!$D$4:$D$93</c:f>
              <c:numCache>
                <c:formatCode>General</c:formatCode>
                <c:ptCount val="90"/>
                <c:pt idx="0">
                  <c:v>6.3320922851599999</c:v>
                </c:pt>
                <c:pt idx="1">
                  <c:v>5.48095703125</c:v>
                </c:pt>
                <c:pt idx="2">
                  <c:v>4.3249511718799996</c:v>
                </c:pt>
                <c:pt idx="3">
                  <c:v>3.5653686523400001</c:v>
                </c:pt>
                <c:pt idx="4">
                  <c:v>3.0569458007799999</c:v>
                </c:pt>
                <c:pt idx="5">
                  <c:v>2.6986694335900001</c:v>
                </c:pt>
                <c:pt idx="6">
                  <c:v>2.45239257813</c:v>
                </c:pt>
                <c:pt idx="7">
                  <c:v>2.2744750976599999</c:v>
                </c:pt>
                <c:pt idx="8">
                  <c:v>2.1530151367200001</c:v>
                </c:pt>
                <c:pt idx="9">
                  <c:v>2.0660400390600002</c:v>
                </c:pt>
                <c:pt idx="10">
                  <c:v>2.0025634765600002</c:v>
                </c:pt>
                <c:pt idx="11">
                  <c:v>1.9546508789099999</c:v>
                </c:pt>
                <c:pt idx="12">
                  <c:v>1.91589355469</c:v>
                </c:pt>
                <c:pt idx="13">
                  <c:v>1.88720703125</c:v>
                </c:pt>
                <c:pt idx="14">
                  <c:v>1.86401367188</c:v>
                </c:pt>
                <c:pt idx="15">
                  <c:v>1.845703125</c:v>
                </c:pt>
                <c:pt idx="16">
                  <c:v>1.8289184570300001</c:v>
                </c:pt>
                <c:pt idx="17">
                  <c:v>1.8154907226599999</c:v>
                </c:pt>
                <c:pt idx="18">
                  <c:v>1.80419921875</c:v>
                </c:pt>
                <c:pt idx="19">
                  <c:v>1.7941284179699999</c:v>
                </c:pt>
                <c:pt idx="20">
                  <c:v>1.7837524414099999</c:v>
                </c:pt>
                <c:pt idx="21">
                  <c:v>1.77856445313</c:v>
                </c:pt>
                <c:pt idx="22">
                  <c:v>1.77124023438</c:v>
                </c:pt>
                <c:pt idx="23">
                  <c:v>1.7636108398400001</c:v>
                </c:pt>
                <c:pt idx="24">
                  <c:v>1.7593383789099999</c:v>
                </c:pt>
                <c:pt idx="25">
                  <c:v>1.75354003906</c:v>
                </c:pt>
                <c:pt idx="26">
                  <c:v>1.7489624023400001</c:v>
                </c:pt>
                <c:pt idx="27">
                  <c:v>1.74621582031</c:v>
                </c:pt>
                <c:pt idx="28">
                  <c:v>1.74255371094</c:v>
                </c:pt>
                <c:pt idx="29">
                  <c:v>1.73706054688</c:v>
                </c:pt>
                <c:pt idx="30">
                  <c:v>1.73278808594</c:v>
                </c:pt>
                <c:pt idx="31">
                  <c:v>1.7312622070300001</c:v>
                </c:pt>
                <c:pt idx="32">
                  <c:v>1.72668457031</c:v>
                </c:pt>
                <c:pt idx="33">
                  <c:v>1.72424316406</c:v>
                </c:pt>
                <c:pt idx="34">
                  <c:v>1.7214965820300001</c:v>
                </c:pt>
                <c:pt idx="35">
                  <c:v>1.7190551757800001</c:v>
                </c:pt>
                <c:pt idx="36">
                  <c:v>1.7166137695300001</c:v>
                </c:pt>
                <c:pt idx="37">
                  <c:v>1.7138671875</c:v>
                </c:pt>
                <c:pt idx="38">
                  <c:v>1.71264648438</c:v>
                </c:pt>
                <c:pt idx="39">
                  <c:v>1.7105102539099999</c:v>
                </c:pt>
                <c:pt idx="40">
                  <c:v>1.7080688476599999</c:v>
                </c:pt>
                <c:pt idx="41">
                  <c:v>1.70593261719</c:v>
                </c:pt>
                <c:pt idx="42">
                  <c:v>1.70349121094</c:v>
                </c:pt>
                <c:pt idx="43">
                  <c:v>1.7007446289099999</c:v>
                </c:pt>
                <c:pt idx="44">
                  <c:v>1.7007446289099999</c:v>
                </c:pt>
                <c:pt idx="45">
                  <c:v>1.6964721679699999</c:v>
                </c:pt>
                <c:pt idx="46">
                  <c:v>1.6970825195300001</c:v>
                </c:pt>
                <c:pt idx="47">
                  <c:v>1.69555664063</c:v>
                </c:pt>
                <c:pt idx="48">
                  <c:v>1.6943359375</c:v>
                </c:pt>
                <c:pt idx="49">
                  <c:v>1.69372558594</c:v>
                </c:pt>
                <c:pt idx="50">
                  <c:v>1.69128417969</c:v>
                </c:pt>
                <c:pt idx="51">
                  <c:v>1.6897583007800001</c:v>
                </c:pt>
                <c:pt idx="52">
                  <c:v>1.6860961914099999</c:v>
                </c:pt>
                <c:pt idx="53">
                  <c:v>1.6860961914099999</c:v>
                </c:pt>
                <c:pt idx="54">
                  <c:v>1.68518066406</c:v>
                </c:pt>
                <c:pt idx="55">
                  <c:v>1.68518066406</c:v>
                </c:pt>
                <c:pt idx="56">
                  <c:v>1.68029785156</c:v>
                </c:pt>
                <c:pt idx="57">
                  <c:v>1.6799926757800001</c:v>
                </c:pt>
                <c:pt idx="58">
                  <c:v>1.6799926757800001</c:v>
                </c:pt>
                <c:pt idx="59">
                  <c:v>1.6787719726599999</c:v>
                </c:pt>
                <c:pt idx="60">
                  <c:v>1.6769409179699999</c:v>
                </c:pt>
                <c:pt idx="61">
                  <c:v>1.6763305664099999</c:v>
                </c:pt>
                <c:pt idx="62">
                  <c:v>1.6748046875</c:v>
                </c:pt>
                <c:pt idx="63">
                  <c:v>1.6748046875</c:v>
                </c:pt>
                <c:pt idx="64">
                  <c:v>1.67236328125</c:v>
                </c:pt>
                <c:pt idx="65">
                  <c:v>1.67114257813</c:v>
                </c:pt>
                <c:pt idx="66">
                  <c:v>1.67053222656</c:v>
                </c:pt>
                <c:pt idx="67">
                  <c:v>1.6696166992199999</c:v>
                </c:pt>
                <c:pt idx="68">
                  <c:v>1.6690063476599999</c:v>
                </c:pt>
                <c:pt idx="69">
                  <c:v>1.6677856445300001</c:v>
                </c:pt>
                <c:pt idx="70">
                  <c:v>1.6653442382800001</c:v>
                </c:pt>
                <c:pt idx="71">
                  <c:v>1.6653442382800001</c:v>
                </c:pt>
                <c:pt idx="72">
                  <c:v>1.66442871094</c:v>
                </c:pt>
                <c:pt idx="73">
                  <c:v>1.66442871094</c:v>
                </c:pt>
                <c:pt idx="74">
                  <c:v>1.66381835938</c:v>
                </c:pt>
                <c:pt idx="75">
                  <c:v>1.66259765625</c:v>
                </c:pt>
                <c:pt idx="76">
                  <c:v>1.66015625</c:v>
                </c:pt>
                <c:pt idx="77">
                  <c:v>1.65954589844</c:v>
                </c:pt>
                <c:pt idx="78">
                  <c:v>1.66015625</c:v>
                </c:pt>
                <c:pt idx="79">
                  <c:v>1.6592407226599999</c:v>
                </c:pt>
                <c:pt idx="80">
                  <c:v>1.6592407226599999</c:v>
                </c:pt>
                <c:pt idx="81">
                  <c:v>1.6586303710900001</c:v>
                </c:pt>
                <c:pt idx="82">
                  <c:v>1.6561889648400001</c:v>
                </c:pt>
                <c:pt idx="83">
                  <c:v>1.6549682617199999</c:v>
                </c:pt>
                <c:pt idx="84">
                  <c:v>1.6555786132800001</c:v>
                </c:pt>
                <c:pt idx="85">
                  <c:v>1.65405273438</c:v>
                </c:pt>
                <c:pt idx="86">
                  <c:v>1.6543579101599999</c:v>
                </c:pt>
                <c:pt idx="87">
                  <c:v>1.65405273438</c:v>
                </c:pt>
                <c:pt idx="88">
                  <c:v>1.65161132813</c:v>
                </c:pt>
                <c:pt idx="89">
                  <c:v>1.65100097656</c:v>
                </c:pt>
              </c:numCache>
            </c:numRef>
          </c:yVal>
        </c:ser>
        <c:ser>
          <c:idx val="2"/>
          <c:order val="2"/>
          <c:tx>
            <c:v>IR</c:v>
          </c:tx>
          <c:spPr>
            <a:ln w="28575">
              <a:noFill/>
            </a:ln>
          </c:spPr>
          <c:marker>
            <c:symbol val="triangle"/>
            <c:size val="2"/>
          </c:marker>
          <c:xVal>
            <c:numRef>
              <c:f>alldata!$E$4:$E$94</c:f>
              <c:numCache>
                <c:formatCode>General</c:formatCode>
                <c:ptCount val="91"/>
                <c:pt idx="0">
                  <c:v>0</c:v>
                </c:pt>
                <c:pt idx="1">
                  <c:v>1.0000000000200004</c:v>
                </c:pt>
                <c:pt idx="2">
                  <c:v>1.9999999999800022</c:v>
                </c:pt>
                <c:pt idx="3">
                  <c:v>3.0000000000000027</c:v>
                </c:pt>
                <c:pt idx="4">
                  <c:v>4.0000000000200036</c:v>
                </c:pt>
                <c:pt idx="5">
                  <c:v>4.9999999999799982</c:v>
                </c:pt>
                <c:pt idx="6">
                  <c:v>5.9999999999999982</c:v>
                </c:pt>
                <c:pt idx="7">
                  <c:v>7.0000000000199991</c:v>
                </c:pt>
                <c:pt idx="8">
                  <c:v>7.9999999999800009</c:v>
                </c:pt>
                <c:pt idx="9">
                  <c:v>9.0000000000000018</c:v>
                </c:pt>
                <c:pt idx="10">
                  <c:v>10.000000000020002</c:v>
                </c:pt>
                <c:pt idx="11">
                  <c:v>10.999999999979996</c:v>
                </c:pt>
                <c:pt idx="12">
                  <c:v>11.999999999999996</c:v>
                </c:pt>
                <c:pt idx="13">
                  <c:v>13.000000000019998</c:v>
                </c:pt>
                <c:pt idx="14">
                  <c:v>13.99999999998</c:v>
                </c:pt>
                <c:pt idx="15">
                  <c:v>15</c:v>
                </c:pt>
                <c:pt idx="16">
                  <c:v>16.000000000020002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19.000000000020002</c:v>
                </c:pt>
                <c:pt idx="20">
                  <c:v>19.999999999979998</c:v>
                </c:pt>
                <c:pt idx="21">
                  <c:v>21</c:v>
                </c:pt>
                <c:pt idx="22">
                  <c:v>22.000000000019998</c:v>
                </c:pt>
                <c:pt idx="23">
                  <c:v>22.999999999980002</c:v>
                </c:pt>
                <c:pt idx="24">
                  <c:v>24</c:v>
                </c:pt>
                <c:pt idx="25">
                  <c:v>25.000000000020002</c:v>
                </c:pt>
                <c:pt idx="26">
                  <c:v>25.999999999979998</c:v>
                </c:pt>
                <c:pt idx="27">
                  <c:v>26.999999999999996</c:v>
                </c:pt>
                <c:pt idx="28">
                  <c:v>28.000000000019998</c:v>
                </c:pt>
                <c:pt idx="29">
                  <c:v>28.999999999979998</c:v>
                </c:pt>
                <c:pt idx="30">
                  <c:v>30</c:v>
                </c:pt>
                <c:pt idx="31">
                  <c:v>31.000000000199996</c:v>
                </c:pt>
                <c:pt idx="32">
                  <c:v>31.999999999800007</c:v>
                </c:pt>
                <c:pt idx="33">
                  <c:v>33</c:v>
                </c:pt>
                <c:pt idx="34">
                  <c:v>34.000000000199996</c:v>
                </c:pt>
                <c:pt idx="35">
                  <c:v>34.999999999799996</c:v>
                </c:pt>
                <c:pt idx="36">
                  <c:v>36.000000000000007</c:v>
                </c:pt>
                <c:pt idx="37">
                  <c:v>37.000000000200004</c:v>
                </c:pt>
                <c:pt idx="38">
                  <c:v>37.999999999799996</c:v>
                </c:pt>
                <c:pt idx="39">
                  <c:v>38.999999999999993</c:v>
                </c:pt>
                <c:pt idx="40">
                  <c:v>40.000000000200004</c:v>
                </c:pt>
                <c:pt idx="41">
                  <c:v>40.999999999800004</c:v>
                </c:pt>
                <c:pt idx="42">
                  <c:v>42</c:v>
                </c:pt>
                <c:pt idx="43">
                  <c:v>43.000000000199996</c:v>
                </c:pt>
                <c:pt idx="44">
                  <c:v>43.999999999800004</c:v>
                </c:pt>
                <c:pt idx="45">
                  <c:v>45</c:v>
                </c:pt>
                <c:pt idx="46">
                  <c:v>46.000000000199996</c:v>
                </c:pt>
                <c:pt idx="47">
                  <c:v>46.999999999800004</c:v>
                </c:pt>
                <c:pt idx="48">
                  <c:v>48</c:v>
                </c:pt>
                <c:pt idx="49">
                  <c:v>49.000000000199996</c:v>
                </c:pt>
                <c:pt idx="50">
                  <c:v>49.999999999799996</c:v>
                </c:pt>
                <c:pt idx="51">
                  <c:v>51.000000000000007</c:v>
                </c:pt>
                <c:pt idx="52">
                  <c:v>52.000000000200004</c:v>
                </c:pt>
                <c:pt idx="53">
                  <c:v>52.999999999799996</c:v>
                </c:pt>
                <c:pt idx="54">
                  <c:v>53.999999999999993</c:v>
                </c:pt>
                <c:pt idx="55">
                  <c:v>55.000000000200004</c:v>
                </c:pt>
                <c:pt idx="56">
                  <c:v>55.999999999800004</c:v>
                </c:pt>
                <c:pt idx="57">
                  <c:v>57</c:v>
                </c:pt>
                <c:pt idx="58">
                  <c:v>58.000000000199996</c:v>
                </c:pt>
                <c:pt idx="59">
                  <c:v>58.999999999800004</c:v>
                </c:pt>
                <c:pt idx="60">
                  <c:v>60</c:v>
                </c:pt>
                <c:pt idx="61">
                  <c:v>61.000000000199996</c:v>
                </c:pt>
                <c:pt idx="62">
                  <c:v>61.999999999800004</c:v>
                </c:pt>
                <c:pt idx="63">
                  <c:v>63</c:v>
                </c:pt>
                <c:pt idx="64">
                  <c:v>64.000000000200004</c:v>
                </c:pt>
                <c:pt idx="65">
                  <c:v>64.999999999799996</c:v>
                </c:pt>
                <c:pt idx="66">
                  <c:v>66</c:v>
                </c:pt>
                <c:pt idx="67">
                  <c:v>67.000000000200004</c:v>
                </c:pt>
                <c:pt idx="68">
                  <c:v>67.999999999799996</c:v>
                </c:pt>
                <c:pt idx="69">
                  <c:v>69</c:v>
                </c:pt>
                <c:pt idx="70">
                  <c:v>70.000000000200004</c:v>
                </c:pt>
                <c:pt idx="71">
                  <c:v>70.999999999799996</c:v>
                </c:pt>
                <c:pt idx="72">
                  <c:v>72</c:v>
                </c:pt>
                <c:pt idx="73">
                  <c:v>73.000000000199989</c:v>
                </c:pt>
                <c:pt idx="74">
                  <c:v>73.999999999799996</c:v>
                </c:pt>
                <c:pt idx="75">
                  <c:v>75</c:v>
                </c:pt>
                <c:pt idx="76">
                  <c:v>76.000000000200004</c:v>
                </c:pt>
                <c:pt idx="77">
                  <c:v>76.999999999800011</c:v>
                </c:pt>
                <c:pt idx="78">
                  <c:v>78</c:v>
                </c:pt>
                <c:pt idx="79">
                  <c:v>79.000000000200004</c:v>
                </c:pt>
                <c:pt idx="80">
                  <c:v>79.999999999799996</c:v>
                </c:pt>
                <c:pt idx="81">
                  <c:v>81</c:v>
                </c:pt>
                <c:pt idx="82">
                  <c:v>82.000000000200004</c:v>
                </c:pt>
                <c:pt idx="83">
                  <c:v>82.999999999799996</c:v>
                </c:pt>
                <c:pt idx="84">
                  <c:v>84</c:v>
                </c:pt>
                <c:pt idx="85">
                  <c:v>85.000000000200004</c:v>
                </c:pt>
                <c:pt idx="86">
                  <c:v>85.999999999799996</c:v>
                </c:pt>
                <c:pt idx="87">
                  <c:v>87</c:v>
                </c:pt>
                <c:pt idx="88">
                  <c:v>88.000000000199989</c:v>
                </c:pt>
                <c:pt idx="89">
                  <c:v>88.999999999799996</c:v>
                </c:pt>
                <c:pt idx="90">
                  <c:v>90</c:v>
                </c:pt>
              </c:numCache>
            </c:numRef>
          </c:xVal>
          <c:yVal>
            <c:numRef>
              <c:f>alldata!$F$4:$F$94</c:f>
              <c:numCache>
                <c:formatCode>General</c:formatCode>
                <c:ptCount val="91"/>
                <c:pt idx="0">
                  <c:v>6.3204956054699997</c:v>
                </c:pt>
                <c:pt idx="1">
                  <c:v>5.8340454101599999</c:v>
                </c:pt>
                <c:pt idx="2">
                  <c:v>4.2330932617199997</c:v>
                </c:pt>
                <c:pt idx="3">
                  <c:v>3.1887817382799999</c:v>
                </c:pt>
                <c:pt idx="4">
                  <c:v>2.5018310546899998</c:v>
                </c:pt>
                <c:pt idx="5">
                  <c:v>2.04711914063</c:v>
                </c:pt>
                <c:pt idx="6">
                  <c:v>1.7416381835900001</c:v>
                </c:pt>
                <c:pt idx="7">
                  <c:v>1.5328979492199999</c:v>
                </c:pt>
                <c:pt idx="8">
                  <c:v>1.3912963867199999</c:v>
                </c:pt>
                <c:pt idx="9">
                  <c:v>1.29150390625</c:v>
                </c:pt>
                <c:pt idx="10">
                  <c:v>1.2228393554699999</c:v>
                </c:pt>
                <c:pt idx="11">
                  <c:v>1.1703491210900001</c:v>
                </c:pt>
                <c:pt idx="12">
                  <c:v>1.1328125</c:v>
                </c:pt>
                <c:pt idx="13">
                  <c:v>1.10229492188</c:v>
                </c:pt>
                <c:pt idx="14">
                  <c:v>1.0791015625</c:v>
                </c:pt>
                <c:pt idx="15">
                  <c:v>1.0604858398400001</c:v>
                </c:pt>
                <c:pt idx="16">
                  <c:v>1.044921875</c:v>
                </c:pt>
                <c:pt idx="17">
                  <c:v>1.03271484375</c:v>
                </c:pt>
                <c:pt idx="18">
                  <c:v>1.0220336914099999</c:v>
                </c:pt>
                <c:pt idx="19">
                  <c:v>1.01257324219</c:v>
                </c:pt>
                <c:pt idx="20">
                  <c:v>1.00280761719</c:v>
                </c:pt>
                <c:pt idx="21">
                  <c:v>0.99639892578099998</c:v>
                </c:pt>
                <c:pt idx="22">
                  <c:v>0.99090576171900002</c:v>
                </c:pt>
                <c:pt idx="23">
                  <c:v>0.982666015625</c:v>
                </c:pt>
                <c:pt idx="24">
                  <c:v>0.97869873046900002</c:v>
                </c:pt>
                <c:pt idx="25">
                  <c:v>0.97229003906300004</c:v>
                </c:pt>
                <c:pt idx="26">
                  <c:v>0.96954345703099998</c:v>
                </c:pt>
                <c:pt idx="27">
                  <c:v>0.96496582031300004</c:v>
                </c:pt>
                <c:pt idx="28">
                  <c:v>0.96008300781300004</c:v>
                </c:pt>
                <c:pt idx="29">
                  <c:v>0.95550537109400002</c:v>
                </c:pt>
                <c:pt idx="30">
                  <c:v>0.95397949218800004</c:v>
                </c:pt>
                <c:pt idx="31">
                  <c:v>0.94940185546900002</c:v>
                </c:pt>
                <c:pt idx="32">
                  <c:v>0.94512939453099998</c:v>
                </c:pt>
                <c:pt idx="33">
                  <c:v>0.94421386718800004</c:v>
                </c:pt>
                <c:pt idx="34">
                  <c:v>0.941162109375</c:v>
                </c:pt>
                <c:pt idx="35">
                  <c:v>0.93902587890599998</c:v>
                </c:pt>
                <c:pt idx="36">
                  <c:v>0.93475341796900002</c:v>
                </c:pt>
                <c:pt idx="37">
                  <c:v>0.93475341796900002</c:v>
                </c:pt>
                <c:pt idx="38">
                  <c:v>0.93017578125</c:v>
                </c:pt>
                <c:pt idx="39">
                  <c:v>0.92956542968800004</c:v>
                </c:pt>
                <c:pt idx="40">
                  <c:v>0.928955078125</c:v>
                </c:pt>
                <c:pt idx="41">
                  <c:v>0.92681884765599998</c:v>
                </c:pt>
                <c:pt idx="42">
                  <c:v>0.92376708984400002</c:v>
                </c:pt>
                <c:pt idx="43">
                  <c:v>0.92041015625</c:v>
                </c:pt>
                <c:pt idx="44">
                  <c:v>0.91979980468800004</c:v>
                </c:pt>
                <c:pt idx="45">
                  <c:v>0.91827392578099998</c:v>
                </c:pt>
                <c:pt idx="46">
                  <c:v>0.91766357421900002</c:v>
                </c:pt>
                <c:pt idx="47">
                  <c:v>0.91461181640599998</c:v>
                </c:pt>
                <c:pt idx="48">
                  <c:v>0.91339111328099998</c:v>
                </c:pt>
                <c:pt idx="49">
                  <c:v>0.9130859375</c:v>
                </c:pt>
                <c:pt idx="50">
                  <c:v>0.909423828125</c:v>
                </c:pt>
                <c:pt idx="51">
                  <c:v>0.90881347656300004</c:v>
                </c:pt>
                <c:pt idx="52">
                  <c:v>0.90789794921900002</c:v>
                </c:pt>
                <c:pt idx="53">
                  <c:v>0.90667724609400002</c:v>
                </c:pt>
                <c:pt idx="54">
                  <c:v>0.90362548828099998</c:v>
                </c:pt>
                <c:pt idx="55">
                  <c:v>0.90423583984400002</c:v>
                </c:pt>
                <c:pt idx="56">
                  <c:v>0.90270996093800004</c:v>
                </c:pt>
                <c:pt idx="57">
                  <c:v>0.902099609375</c:v>
                </c:pt>
                <c:pt idx="58">
                  <c:v>0.8984375</c:v>
                </c:pt>
                <c:pt idx="59">
                  <c:v>0.8984375</c:v>
                </c:pt>
                <c:pt idx="60">
                  <c:v>0.89752197265599998</c:v>
                </c:pt>
                <c:pt idx="61">
                  <c:v>0.89691162109400002</c:v>
                </c:pt>
                <c:pt idx="62">
                  <c:v>0.89691162109400002</c:v>
                </c:pt>
                <c:pt idx="63">
                  <c:v>0.89385986328099998</c:v>
                </c:pt>
                <c:pt idx="64">
                  <c:v>0.89385986328099998</c:v>
                </c:pt>
                <c:pt idx="65">
                  <c:v>0.892333984375</c:v>
                </c:pt>
                <c:pt idx="66">
                  <c:v>0.892333984375</c:v>
                </c:pt>
                <c:pt idx="67">
                  <c:v>0.892333984375</c:v>
                </c:pt>
                <c:pt idx="68">
                  <c:v>0.88806152343800004</c:v>
                </c:pt>
                <c:pt idx="69">
                  <c:v>0.88806152343800004</c:v>
                </c:pt>
                <c:pt idx="70">
                  <c:v>0.88714599609400002</c:v>
                </c:pt>
                <c:pt idx="71">
                  <c:v>0.887451171875</c:v>
                </c:pt>
                <c:pt idx="72">
                  <c:v>0.88714599609400002</c:v>
                </c:pt>
                <c:pt idx="73">
                  <c:v>0.88714599609400002</c:v>
                </c:pt>
                <c:pt idx="74">
                  <c:v>0.88409423828099998</c:v>
                </c:pt>
                <c:pt idx="75">
                  <c:v>0.88348388671900002</c:v>
                </c:pt>
                <c:pt idx="76">
                  <c:v>0.88409423828099998</c:v>
                </c:pt>
                <c:pt idx="77">
                  <c:v>0.88226318359400002</c:v>
                </c:pt>
                <c:pt idx="78">
                  <c:v>0.88195800781300004</c:v>
                </c:pt>
                <c:pt idx="79">
                  <c:v>0.88195800781300004</c:v>
                </c:pt>
                <c:pt idx="80">
                  <c:v>0.87951660156300004</c:v>
                </c:pt>
                <c:pt idx="81">
                  <c:v>0.877685546875</c:v>
                </c:pt>
                <c:pt idx="82">
                  <c:v>0.87890625</c:v>
                </c:pt>
                <c:pt idx="83">
                  <c:v>0.87707519531300004</c:v>
                </c:pt>
                <c:pt idx="84">
                  <c:v>0.87677001953099998</c:v>
                </c:pt>
                <c:pt idx="85">
                  <c:v>0.87677001953099998</c:v>
                </c:pt>
                <c:pt idx="86">
                  <c:v>0.87707519531300004</c:v>
                </c:pt>
                <c:pt idx="87">
                  <c:v>0.87493896484400002</c:v>
                </c:pt>
                <c:pt idx="88">
                  <c:v>0.87371826171900002</c:v>
                </c:pt>
                <c:pt idx="89">
                  <c:v>0.87310791015599998</c:v>
                </c:pt>
                <c:pt idx="90">
                  <c:v>0.87310791015599998</c:v>
                </c:pt>
              </c:numCache>
            </c:numRef>
          </c:yVal>
        </c:ser>
        <c:ser>
          <c:idx val="3"/>
          <c:order val="3"/>
          <c:tx>
            <c:v>Rood</c:v>
          </c:tx>
          <c:spPr>
            <a:ln w="28575">
              <a:noFill/>
            </a:ln>
          </c:spPr>
          <c:marker>
            <c:symbol val="x"/>
            <c:size val="2"/>
          </c:marker>
          <c:xVal>
            <c:numRef>
              <c:f>alldata!$G$4:$G$94</c:f>
              <c:numCache>
                <c:formatCode>General</c:formatCode>
                <c:ptCount val="91"/>
                <c:pt idx="0">
                  <c:v>0</c:v>
                </c:pt>
                <c:pt idx="1">
                  <c:v>1.0000000000200004</c:v>
                </c:pt>
                <c:pt idx="2">
                  <c:v>1.9999999999800022</c:v>
                </c:pt>
                <c:pt idx="3">
                  <c:v>3.0000000000000027</c:v>
                </c:pt>
                <c:pt idx="4">
                  <c:v>4.0000000000200036</c:v>
                </c:pt>
                <c:pt idx="5">
                  <c:v>4.9999999999799982</c:v>
                </c:pt>
                <c:pt idx="6">
                  <c:v>5.9999999999999982</c:v>
                </c:pt>
                <c:pt idx="7">
                  <c:v>7.0000000000199991</c:v>
                </c:pt>
                <c:pt idx="8">
                  <c:v>7.9999999999800009</c:v>
                </c:pt>
                <c:pt idx="9">
                  <c:v>9.0000000000000018</c:v>
                </c:pt>
                <c:pt idx="10">
                  <c:v>10.000000000020002</c:v>
                </c:pt>
                <c:pt idx="11">
                  <c:v>10.999999999979996</c:v>
                </c:pt>
                <c:pt idx="12">
                  <c:v>11.999999999999996</c:v>
                </c:pt>
                <c:pt idx="13">
                  <c:v>13.000000000019998</c:v>
                </c:pt>
                <c:pt idx="14">
                  <c:v>13.99999999998</c:v>
                </c:pt>
                <c:pt idx="15">
                  <c:v>15</c:v>
                </c:pt>
                <c:pt idx="16">
                  <c:v>16.000000000020002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19.000000000020002</c:v>
                </c:pt>
                <c:pt idx="20">
                  <c:v>19.999999999979998</c:v>
                </c:pt>
                <c:pt idx="21">
                  <c:v>21</c:v>
                </c:pt>
                <c:pt idx="22">
                  <c:v>22.000000000019998</c:v>
                </c:pt>
                <c:pt idx="23">
                  <c:v>22.999999999980002</c:v>
                </c:pt>
                <c:pt idx="24">
                  <c:v>24</c:v>
                </c:pt>
                <c:pt idx="25">
                  <c:v>25.000000000020002</c:v>
                </c:pt>
                <c:pt idx="26">
                  <c:v>25.999999999979998</c:v>
                </c:pt>
                <c:pt idx="27">
                  <c:v>26.999999999999996</c:v>
                </c:pt>
                <c:pt idx="28">
                  <c:v>28.000000000019998</c:v>
                </c:pt>
                <c:pt idx="29">
                  <c:v>28.999999999979998</c:v>
                </c:pt>
                <c:pt idx="30">
                  <c:v>30</c:v>
                </c:pt>
                <c:pt idx="31">
                  <c:v>31.000000000199996</c:v>
                </c:pt>
                <c:pt idx="32">
                  <c:v>31.999999999800007</c:v>
                </c:pt>
                <c:pt idx="33">
                  <c:v>33</c:v>
                </c:pt>
                <c:pt idx="34">
                  <c:v>34.000000000199996</c:v>
                </c:pt>
                <c:pt idx="35">
                  <c:v>34.999999999799996</c:v>
                </c:pt>
                <c:pt idx="36">
                  <c:v>36.000000000000007</c:v>
                </c:pt>
                <c:pt idx="37">
                  <c:v>37.000000000200004</c:v>
                </c:pt>
                <c:pt idx="38">
                  <c:v>37.999999999799996</c:v>
                </c:pt>
                <c:pt idx="39">
                  <c:v>38.999999999999993</c:v>
                </c:pt>
                <c:pt idx="40">
                  <c:v>40.000000000200004</c:v>
                </c:pt>
                <c:pt idx="41">
                  <c:v>40.999999999800004</c:v>
                </c:pt>
                <c:pt idx="42">
                  <c:v>42</c:v>
                </c:pt>
                <c:pt idx="43">
                  <c:v>43.000000000199996</c:v>
                </c:pt>
                <c:pt idx="44">
                  <c:v>43.999999999800004</c:v>
                </c:pt>
                <c:pt idx="45">
                  <c:v>45</c:v>
                </c:pt>
                <c:pt idx="46">
                  <c:v>46.000000000199996</c:v>
                </c:pt>
                <c:pt idx="47">
                  <c:v>46.999999999800004</c:v>
                </c:pt>
                <c:pt idx="48">
                  <c:v>48</c:v>
                </c:pt>
                <c:pt idx="49">
                  <c:v>49.000000000199996</c:v>
                </c:pt>
                <c:pt idx="50">
                  <c:v>49.999999999799996</c:v>
                </c:pt>
                <c:pt idx="51">
                  <c:v>51.000000000000007</c:v>
                </c:pt>
                <c:pt idx="52">
                  <c:v>52.000000000200004</c:v>
                </c:pt>
                <c:pt idx="53">
                  <c:v>52.999999999799996</c:v>
                </c:pt>
                <c:pt idx="54">
                  <c:v>53.999999999999993</c:v>
                </c:pt>
                <c:pt idx="55">
                  <c:v>55.000000000200004</c:v>
                </c:pt>
                <c:pt idx="56">
                  <c:v>55.999999999800004</c:v>
                </c:pt>
                <c:pt idx="57">
                  <c:v>57</c:v>
                </c:pt>
                <c:pt idx="58">
                  <c:v>58.000000000199996</c:v>
                </c:pt>
                <c:pt idx="59">
                  <c:v>58.999999999800004</c:v>
                </c:pt>
                <c:pt idx="60">
                  <c:v>60</c:v>
                </c:pt>
                <c:pt idx="61">
                  <c:v>61.000000000199996</c:v>
                </c:pt>
                <c:pt idx="62">
                  <c:v>61.999999999800004</c:v>
                </c:pt>
                <c:pt idx="63">
                  <c:v>63</c:v>
                </c:pt>
                <c:pt idx="64">
                  <c:v>64.000000000200004</c:v>
                </c:pt>
                <c:pt idx="65">
                  <c:v>64.999999999799996</c:v>
                </c:pt>
                <c:pt idx="66">
                  <c:v>66</c:v>
                </c:pt>
                <c:pt idx="67">
                  <c:v>67.000000000200004</c:v>
                </c:pt>
                <c:pt idx="68">
                  <c:v>67.999999999799996</c:v>
                </c:pt>
                <c:pt idx="69">
                  <c:v>69</c:v>
                </c:pt>
                <c:pt idx="70">
                  <c:v>70.000000000200004</c:v>
                </c:pt>
                <c:pt idx="71">
                  <c:v>70.999999999799996</c:v>
                </c:pt>
                <c:pt idx="72">
                  <c:v>72</c:v>
                </c:pt>
                <c:pt idx="73">
                  <c:v>73.000000000199989</c:v>
                </c:pt>
                <c:pt idx="74">
                  <c:v>73.999999999799996</c:v>
                </c:pt>
                <c:pt idx="75">
                  <c:v>75</c:v>
                </c:pt>
                <c:pt idx="76">
                  <c:v>76.000000000200004</c:v>
                </c:pt>
                <c:pt idx="77">
                  <c:v>76.999999999800011</c:v>
                </c:pt>
                <c:pt idx="78">
                  <c:v>78</c:v>
                </c:pt>
                <c:pt idx="79">
                  <c:v>79.000000000200004</c:v>
                </c:pt>
                <c:pt idx="80">
                  <c:v>79.999999999799996</c:v>
                </c:pt>
                <c:pt idx="81">
                  <c:v>81</c:v>
                </c:pt>
                <c:pt idx="82">
                  <c:v>82.000000000200004</c:v>
                </c:pt>
                <c:pt idx="83">
                  <c:v>82.999999999799996</c:v>
                </c:pt>
                <c:pt idx="84">
                  <c:v>84</c:v>
                </c:pt>
                <c:pt idx="85">
                  <c:v>85.000000000200004</c:v>
                </c:pt>
                <c:pt idx="86">
                  <c:v>85.999999999799996</c:v>
                </c:pt>
                <c:pt idx="87">
                  <c:v>87</c:v>
                </c:pt>
                <c:pt idx="88">
                  <c:v>88.000000000199989</c:v>
                </c:pt>
                <c:pt idx="89">
                  <c:v>88.999999999799996</c:v>
                </c:pt>
                <c:pt idx="90">
                  <c:v>90</c:v>
                </c:pt>
              </c:numCache>
            </c:numRef>
          </c:xVal>
          <c:yVal>
            <c:numRef>
              <c:f>alldata!$H$4:$H$94</c:f>
              <c:numCache>
                <c:formatCode>General</c:formatCode>
                <c:ptCount val="91"/>
                <c:pt idx="0">
                  <c:v>6.3327026367199997</c:v>
                </c:pt>
                <c:pt idx="1">
                  <c:v>6.2594604492199997</c:v>
                </c:pt>
                <c:pt idx="2">
                  <c:v>4.8666381835900001</c:v>
                </c:pt>
                <c:pt idx="3">
                  <c:v>3.87817382813</c:v>
                </c:pt>
                <c:pt idx="4">
                  <c:v>3.24462890625</c:v>
                </c:pt>
                <c:pt idx="5">
                  <c:v>2.7993774414099999</c:v>
                </c:pt>
                <c:pt idx="6">
                  <c:v>2.5045776367200001</c:v>
                </c:pt>
                <c:pt idx="7">
                  <c:v>2.2998046875</c:v>
                </c:pt>
                <c:pt idx="8">
                  <c:v>2.1633911132799999</c:v>
                </c:pt>
                <c:pt idx="9">
                  <c:v>2.0626831054700001</c:v>
                </c:pt>
                <c:pt idx="10">
                  <c:v>1.9967651367199999</c:v>
                </c:pt>
                <c:pt idx="11">
                  <c:v>1.9430541992199999</c:v>
                </c:pt>
                <c:pt idx="12">
                  <c:v>1.90734863281</c:v>
                </c:pt>
                <c:pt idx="13">
                  <c:v>1.8783569335900001</c:v>
                </c:pt>
                <c:pt idx="14">
                  <c:v>1.8576049804699999</c:v>
                </c:pt>
                <c:pt idx="15">
                  <c:v>1.84143066406</c:v>
                </c:pt>
                <c:pt idx="16">
                  <c:v>1.8270874023400001</c:v>
                </c:pt>
                <c:pt idx="17">
                  <c:v>1.8154907226599999</c:v>
                </c:pt>
                <c:pt idx="18">
                  <c:v>1.8093872070300001</c:v>
                </c:pt>
                <c:pt idx="19">
                  <c:v>1.79992675781</c:v>
                </c:pt>
                <c:pt idx="20">
                  <c:v>1.7941284179699999</c:v>
                </c:pt>
                <c:pt idx="21">
                  <c:v>1.78894042969</c:v>
                </c:pt>
                <c:pt idx="22">
                  <c:v>1.7837524414099999</c:v>
                </c:pt>
                <c:pt idx="23">
                  <c:v>1.7782592773400001</c:v>
                </c:pt>
                <c:pt idx="24">
                  <c:v>1.7739868164099999</c:v>
                </c:pt>
                <c:pt idx="25">
                  <c:v>1.77062988281</c:v>
                </c:pt>
                <c:pt idx="26">
                  <c:v>1.7678833007800001</c:v>
                </c:pt>
                <c:pt idx="27">
                  <c:v>1.7642211914099999</c:v>
                </c:pt>
                <c:pt idx="28">
                  <c:v>1.7626953125</c:v>
                </c:pt>
                <c:pt idx="29">
                  <c:v>1.7587280273400001</c:v>
                </c:pt>
                <c:pt idx="30">
                  <c:v>1.7578125</c:v>
                </c:pt>
                <c:pt idx="31">
                  <c:v>1.75354003906</c:v>
                </c:pt>
                <c:pt idx="32">
                  <c:v>1.7526245117199999</c:v>
                </c:pt>
                <c:pt idx="33">
                  <c:v>1.7501831054699999</c:v>
                </c:pt>
                <c:pt idx="34">
                  <c:v>1.7477416992199999</c:v>
                </c:pt>
                <c:pt idx="35">
                  <c:v>1.74743652344</c:v>
                </c:pt>
                <c:pt idx="36">
                  <c:v>1.74438476563</c:v>
                </c:pt>
                <c:pt idx="37">
                  <c:v>1.74377441406</c:v>
                </c:pt>
                <c:pt idx="38">
                  <c:v>1.7422485351599999</c:v>
                </c:pt>
                <c:pt idx="39">
                  <c:v>1.7416381835900001</c:v>
                </c:pt>
                <c:pt idx="40">
                  <c:v>1.7379760742199999</c:v>
                </c:pt>
                <c:pt idx="41">
                  <c:v>1.7373657226599999</c:v>
                </c:pt>
                <c:pt idx="42">
                  <c:v>1.73706054688</c:v>
                </c:pt>
                <c:pt idx="43">
                  <c:v>1.73583984375</c:v>
                </c:pt>
                <c:pt idx="44">
                  <c:v>1.73278808594</c:v>
                </c:pt>
                <c:pt idx="45">
                  <c:v>1.73278808594</c:v>
                </c:pt>
                <c:pt idx="46">
                  <c:v>1.7318725585900001</c:v>
                </c:pt>
                <c:pt idx="47">
                  <c:v>1.73217773438</c:v>
                </c:pt>
                <c:pt idx="48">
                  <c:v>1.7300415039099999</c:v>
                </c:pt>
                <c:pt idx="49">
                  <c:v>1.7276000976599999</c:v>
                </c:pt>
                <c:pt idx="50">
                  <c:v>1.7282104492199999</c:v>
                </c:pt>
                <c:pt idx="51">
                  <c:v>1.72668457031</c:v>
                </c:pt>
                <c:pt idx="52">
                  <c:v>1.72668457031</c:v>
                </c:pt>
                <c:pt idx="53">
                  <c:v>1.72668457031</c:v>
                </c:pt>
                <c:pt idx="54">
                  <c:v>1.72546386719</c:v>
                </c:pt>
                <c:pt idx="55">
                  <c:v>1.7236328125</c:v>
                </c:pt>
                <c:pt idx="56">
                  <c:v>1.72241210938</c:v>
                </c:pt>
                <c:pt idx="57">
                  <c:v>1.7214965820300001</c:v>
                </c:pt>
                <c:pt idx="58">
                  <c:v>1.7214965820300001</c:v>
                </c:pt>
                <c:pt idx="59">
                  <c:v>1.7214965820300001</c:v>
                </c:pt>
                <c:pt idx="60">
                  <c:v>1.7214965820300001</c:v>
                </c:pt>
                <c:pt idx="61">
                  <c:v>1.7172241210900001</c:v>
                </c:pt>
                <c:pt idx="62">
                  <c:v>1.7190551757800001</c:v>
                </c:pt>
                <c:pt idx="63">
                  <c:v>1.7172241210900001</c:v>
                </c:pt>
                <c:pt idx="64">
                  <c:v>1.71630859375</c:v>
                </c:pt>
                <c:pt idx="65">
                  <c:v>1.71569824219</c:v>
                </c:pt>
                <c:pt idx="66">
                  <c:v>1.7166137695300001</c:v>
                </c:pt>
                <c:pt idx="67">
                  <c:v>1.71508789063</c:v>
                </c:pt>
                <c:pt idx="68">
                  <c:v>1.71508789063</c:v>
                </c:pt>
                <c:pt idx="69">
                  <c:v>1.71264648438</c:v>
                </c:pt>
                <c:pt idx="70">
                  <c:v>1.71264648438</c:v>
                </c:pt>
                <c:pt idx="71">
                  <c:v>1.71203613281</c:v>
                </c:pt>
                <c:pt idx="72">
                  <c:v>1.71203613281</c:v>
                </c:pt>
                <c:pt idx="73">
                  <c:v>1.7111206054699999</c:v>
                </c:pt>
                <c:pt idx="74">
                  <c:v>1.7111206054699999</c:v>
                </c:pt>
                <c:pt idx="75">
                  <c:v>1.7111206054699999</c:v>
                </c:pt>
                <c:pt idx="76">
                  <c:v>1.7111206054699999</c:v>
                </c:pt>
                <c:pt idx="77">
                  <c:v>1.7098999023400001</c:v>
                </c:pt>
                <c:pt idx="78">
                  <c:v>1.7086791992199999</c:v>
                </c:pt>
                <c:pt idx="79">
                  <c:v>1.7074584960900001</c:v>
                </c:pt>
                <c:pt idx="80">
                  <c:v>1.7074584960900001</c:v>
                </c:pt>
                <c:pt idx="81">
                  <c:v>1.7080688476599999</c:v>
                </c:pt>
                <c:pt idx="82">
                  <c:v>1.7062377929699999</c:v>
                </c:pt>
                <c:pt idx="83">
                  <c:v>1.7062377929699999</c:v>
                </c:pt>
                <c:pt idx="84">
                  <c:v>1.70593261719</c:v>
                </c:pt>
                <c:pt idx="85">
                  <c:v>1.70593261719</c:v>
                </c:pt>
                <c:pt idx="86">
                  <c:v>1.70593261719</c:v>
                </c:pt>
                <c:pt idx="87">
                  <c:v>1.70532226563</c:v>
                </c:pt>
                <c:pt idx="88">
                  <c:v>1.70532226563</c:v>
                </c:pt>
                <c:pt idx="89">
                  <c:v>1.70349121094</c:v>
                </c:pt>
                <c:pt idx="90">
                  <c:v>1.70349121094</c:v>
                </c:pt>
              </c:numCache>
            </c:numRef>
          </c:yVal>
        </c:ser>
        <c:ser>
          <c:idx val="4"/>
          <c:order val="4"/>
          <c:tx>
            <c:v>Geel</c:v>
          </c:tx>
          <c:spPr>
            <a:ln w="28575">
              <a:noFill/>
            </a:ln>
          </c:spPr>
          <c:marker>
            <c:symbol val="star"/>
            <c:size val="2"/>
          </c:marker>
          <c:xVal>
            <c:numRef>
              <c:f>alldata!$I$4:$I$93</c:f>
              <c:numCache>
                <c:formatCode>General</c:formatCode>
                <c:ptCount val="90"/>
                <c:pt idx="0">
                  <c:v>0</c:v>
                </c:pt>
                <c:pt idx="1">
                  <c:v>0.99999999996000177</c:v>
                </c:pt>
                <c:pt idx="2">
                  <c:v>1.9999999999800022</c:v>
                </c:pt>
                <c:pt idx="3">
                  <c:v>3.0000000000000027</c:v>
                </c:pt>
                <c:pt idx="4">
                  <c:v>3.9999999999599978</c:v>
                </c:pt>
                <c:pt idx="5">
                  <c:v>4.9999999999799982</c:v>
                </c:pt>
                <c:pt idx="6">
                  <c:v>5.9999999999999982</c:v>
                </c:pt>
                <c:pt idx="7">
                  <c:v>6.99999999996</c:v>
                </c:pt>
                <c:pt idx="8">
                  <c:v>7.9999999999800009</c:v>
                </c:pt>
                <c:pt idx="9">
                  <c:v>9.0000000000000018</c:v>
                </c:pt>
                <c:pt idx="10">
                  <c:v>9.9999999999599964</c:v>
                </c:pt>
                <c:pt idx="11">
                  <c:v>10.999999999979996</c:v>
                </c:pt>
                <c:pt idx="12">
                  <c:v>11.999999999999996</c:v>
                </c:pt>
                <c:pt idx="13">
                  <c:v>12.99999999996</c:v>
                </c:pt>
                <c:pt idx="14">
                  <c:v>13.99999999998</c:v>
                </c:pt>
                <c:pt idx="15">
                  <c:v>15</c:v>
                </c:pt>
                <c:pt idx="16">
                  <c:v>15.999999999960002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18.999999999959996</c:v>
                </c:pt>
                <c:pt idx="20">
                  <c:v>19.999999999979998</c:v>
                </c:pt>
                <c:pt idx="21">
                  <c:v>21</c:v>
                </c:pt>
                <c:pt idx="22">
                  <c:v>21.99999999996</c:v>
                </c:pt>
                <c:pt idx="23">
                  <c:v>22.999999999980002</c:v>
                </c:pt>
                <c:pt idx="24">
                  <c:v>24</c:v>
                </c:pt>
                <c:pt idx="25">
                  <c:v>24.999999999959996</c:v>
                </c:pt>
                <c:pt idx="26">
                  <c:v>25.999999999979998</c:v>
                </c:pt>
                <c:pt idx="27">
                  <c:v>26.999999999999996</c:v>
                </c:pt>
                <c:pt idx="28">
                  <c:v>27.99999999996</c:v>
                </c:pt>
                <c:pt idx="29">
                  <c:v>28.999999999979998</c:v>
                </c:pt>
                <c:pt idx="30">
                  <c:v>30.000000000179995</c:v>
                </c:pt>
                <c:pt idx="31">
                  <c:v>30.999999999780005</c:v>
                </c:pt>
                <c:pt idx="32">
                  <c:v>31.999999999980002</c:v>
                </c:pt>
                <c:pt idx="33">
                  <c:v>33.000000000180002</c:v>
                </c:pt>
                <c:pt idx="34">
                  <c:v>33.999999999779995</c:v>
                </c:pt>
                <c:pt idx="35">
                  <c:v>34.999999999980005</c:v>
                </c:pt>
                <c:pt idx="36">
                  <c:v>36.000000000180002</c:v>
                </c:pt>
                <c:pt idx="37">
                  <c:v>36.999999999779995</c:v>
                </c:pt>
                <c:pt idx="38">
                  <c:v>37.999999999979991</c:v>
                </c:pt>
                <c:pt idx="39">
                  <c:v>39.000000000180002</c:v>
                </c:pt>
                <c:pt idx="40">
                  <c:v>39.999999999780002</c:v>
                </c:pt>
                <c:pt idx="41">
                  <c:v>40.999999999979998</c:v>
                </c:pt>
                <c:pt idx="42">
                  <c:v>42.000000000179995</c:v>
                </c:pt>
                <c:pt idx="43">
                  <c:v>42.999999999780002</c:v>
                </c:pt>
                <c:pt idx="44">
                  <c:v>43.999999999979998</c:v>
                </c:pt>
                <c:pt idx="45">
                  <c:v>45.000000000179995</c:v>
                </c:pt>
                <c:pt idx="46">
                  <c:v>45.999999999780009</c:v>
                </c:pt>
                <c:pt idx="47">
                  <c:v>46.999999999980005</c:v>
                </c:pt>
                <c:pt idx="48">
                  <c:v>48.000000000180002</c:v>
                </c:pt>
                <c:pt idx="49">
                  <c:v>48.999999999779995</c:v>
                </c:pt>
                <c:pt idx="50">
                  <c:v>49.999999999980005</c:v>
                </c:pt>
                <c:pt idx="51">
                  <c:v>51.000000000180002</c:v>
                </c:pt>
                <c:pt idx="52">
                  <c:v>51.999999999779995</c:v>
                </c:pt>
                <c:pt idx="53">
                  <c:v>52.999999999979991</c:v>
                </c:pt>
                <c:pt idx="54">
                  <c:v>54.000000000180002</c:v>
                </c:pt>
                <c:pt idx="55">
                  <c:v>54.999999999780002</c:v>
                </c:pt>
                <c:pt idx="56">
                  <c:v>55.999999999979998</c:v>
                </c:pt>
                <c:pt idx="57">
                  <c:v>57.000000000179995</c:v>
                </c:pt>
                <c:pt idx="58">
                  <c:v>57.999999999780002</c:v>
                </c:pt>
                <c:pt idx="59">
                  <c:v>58.999999999979998</c:v>
                </c:pt>
                <c:pt idx="60">
                  <c:v>60.000000000179988</c:v>
                </c:pt>
                <c:pt idx="61">
                  <c:v>60.999999999780016</c:v>
                </c:pt>
                <c:pt idx="62">
                  <c:v>61.999999999980005</c:v>
                </c:pt>
                <c:pt idx="63">
                  <c:v>63.000000000180009</c:v>
                </c:pt>
                <c:pt idx="64">
                  <c:v>63.999999999780002</c:v>
                </c:pt>
                <c:pt idx="65">
                  <c:v>64.999999999979991</c:v>
                </c:pt>
                <c:pt idx="66">
                  <c:v>66.000000000179995</c:v>
                </c:pt>
                <c:pt idx="67">
                  <c:v>66.999999999779988</c:v>
                </c:pt>
                <c:pt idx="68">
                  <c:v>67.999999999979991</c:v>
                </c:pt>
                <c:pt idx="69">
                  <c:v>69.000000000180009</c:v>
                </c:pt>
                <c:pt idx="70">
                  <c:v>69.999999999780002</c:v>
                </c:pt>
                <c:pt idx="71">
                  <c:v>70.999999999980005</c:v>
                </c:pt>
                <c:pt idx="72">
                  <c:v>72.000000000179995</c:v>
                </c:pt>
                <c:pt idx="73">
                  <c:v>72.999999999780002</c:v>
                </c:pt>
                <c:pt idx="74">
                  <c:v>73.999999999979991</c:v>
                </c:pt>
                <c:pt idx="75">
                  <c:v>75.000000000179995</c:v>
                </c:pt>
                <c:pt idx="76">
                  <c:v>75.999999999780016</c:v>
                </c:pt>
                <c:pt idx="77">
                  <c:v>76.999999999980005</c:v>
                </c:pt>
                <c:pt idx="78">
                  <c:v>78.000000000180009</c:v>
                </c:pt>
                <c:pt idx="79">
                  <c:v>78.999999999780002</c:v>
                </c:pt>
                <c:pt idx="80">
                  <c:v>79.999999999979991</c:v>
                </c:pt>
                <c:pt idx="81">
                  <c:v>81.000000000179995</c:v>
                </c:pt>
                <c:pt idx="82">
                  <c:v>81.999999999779988</c:v>
                </c:pt>
                <c:pt idx="83">
                  <c:v>82.999999999979991</c:v>
                </c:pt>
                <c:pt idx="84">
                  <c:v>84.000000000180009</c:v>
                </c:pt>
                <c:pt idx="85">
                  <c:v>84.999999999780002</c:v>
                </c:pt>
                <c:pt idx="86">
                  <c:v>85.999999999980005</c:v>
                </c:pt>
                <c:pt idx="87">
                  <c:v>87.000000000179995</c:v>
                </c:pt>
                <c:pt idx="88">
                  <c:v>87.999999999780002</c:v>
                </c:pt>
                <c:pt idx="89">
                  <c:v>88.999999999979991</c:v>
                </c:pt>
              </c:numCache>
            </c:numRef>
          </c:xVal>
          <c:yVal>
            <c:numRef>
              <c:f>alldata!$J$4:$J$93</c:f>
              <c:numCache>
                <c:formatCode>General</c:formatCode>
                <c:ptCount val="90"/>
                <c:pt idx="0">
                  <c:v>6.3302612304699997</c:v>
                </c:pt>
                <c:pt idx="1">
                  <c:v>5.0671386718799996</c:v>
                </c:pt>
                <c:pt idx="2">
                  <c:v>4.0097045898400001</c:v>
                </c:pt>
                <c:pt idx="3">
                  <c:v>3.2980346679700001</c:v>
                </c:pt>
                <c:pt idx="4">
                  <c:v>2.82958984375</c:v>
                </c:pt>
                <c:pt idx="5">
                  <c:v>2.509765625</c:v>
                </c:pt>
                <c:pt idx="6">
                  <c:v>2.2991943359399998</c:v>
                </c:pt>
                <c:pt idx="7">
                  <c:v>2.1444702148400001</c:v>
                </c:pt>
                <c:pt idx="8">
                  <c:v>2.0330810546899998</c:v>
                </c:pt>
                <c:pt idx="9">
                  <c:v>1.95617675781</c:v>
                </c:pt>
                <c:pt idx="10">
                  <c:v>1.9003295898400001</c:v>
                </c:pt>
                <c:pt idx="11">
                  <c:v>1.8569946289099999</c:v>
                </c:pt>
                <c:pt idx="12">
                  <c:v>1.82434082031</c:v>
                </c:pt>
                <c:pt idx="13">
                  <c:v>1.7990112304699999</c:v>
                </c:pt>
                <c:pt idx="14">
                  <c:v>1.77917480469</c:v>
                </c:pt>
                <c:pt idx="15">
                  <c:v>1.76208496094</c:v>
                </c:pt>
                <c:pt idx="16">
                  <c:v>1.7483520507800001</c:v>
                </c:pt>
                <c:pt idx="17">
                  <c:v>1.7373657226599999</c:v>
                </c:pt>
                <c:pt idx="18">
                  <c:v>1.7269897460900001</c:v>
                </c:pt>
                <c:pt idx="19">
                  <c:v>1.7190551757800001</c:v>
                </c:pt>
                <c:pt idx="20">
                  <c:v>1.7111206054699999</c:v>
                </c:pt>
                <c:pt idx="21">
                  <c:v>1.70471191406</c:v>
                </c:pt>
                <c:pt idx="22">
                  <c:v>1.6989135742199999</c:v>
                </c:pt>
                <c:pt idx="23">
                  <c:v>1.69311523438</c:v>
                </c:pt>
                <c:pt idx="24">
                  <c:v>1.6897583007800001</c:v>
                </c:pt>
                <c:pt idx="25">
                  <c:v>1.6845703125</c:v>
                </c:pt>
                <c:pt idx="26">
                  <c:v>1.6799926757800001</c:v>
                </c:pt>
                <c:pt idx="27">
                  <c:v>1.6748046875</c:v>
                </c:pt>
                <c:pt idx="28">
                  <c:v>1.67114257813</c:v>
                </c:pt>
                <c:pt idx="29">
                  <c:v>1.6696166992199999</c:v>
                </c:pt>
                <c:pt idx="30">
                  <c:v>1.66442871094</c:v>
                </c:pt>
                <c:pt idx="31">
                  <c:v>1.66259765625</c:v>
                </c:pt>
                <c:pt idx="32">
                  <c:v>1.6592407226599999</c:v>
                </c:pt>
                <c:pt idx="33">
                  <c:v>1.6567993164099999</c:v>
                </c:pt>
                <c:pt idx="34">
                  <c:v>1.65405273438</c:v>
                </c:pt>
                <c:pt idx="35">
                  <c:v>1.65344238281</c:v>
                </c:pt>
                <c:pt idx="36">
                  <c:v>1.64978027344</c:v>
                </c:pt>
                <c:pt idx="37">
                  <c:v>1.6488647460900001</c:v>
                </c:pt>
                <c:pt idx="38">
                  <c:v>1.6452026367199999</c:v>
                </c:pt>
                <c:pt idx="39">
                  <c:v>1.64367675781</c:v>
                </c:pt>
                <c:pt idx="40">
                  <c:v>1.64184570313</c:v>
                </c:pt>
                <c:pt idx="41">
                  <c:v>1.64001464844</c:v>
                </c:pt>
                <c:pt idx="42">
                  <c:v>1.6384887695300001</c:v>
                </c:pt>
                <c:pt idx="43">
                  <c:v>1.6360473632800001</c:v>
                </c:pt>
                <c:pt idx="44">
                  <c:v>1.6342163085900001</c:v>
                </c:pt>
                <c:pt idx="45">
                  <c:v>1.6336059570300001</c:v>
                </c:pt>
                <c:pt idx="46">
                  <c:v>1.63269042969</c:v>
                </c:pt>
                <c:pt idx="47">
                  <c:v>1.62902832031</c:v>
                </c:pt>
                <c:pt idx="48">
                  <c:v>1.62841796875</c:v>
                </c:pt>
                <c:pt idx="49">
                  <c:v>1.62841796875</c:v>
                </c:pt>
                <c:pt idx="50">
                  <c:v>1.6256713867199999</c:v>
                </c:pt>
                <c:pt idx="51">
                  <c:v>1.6238403320300001</c:v>
                </c:pt>
                <c:pt idx="52">
                  <c:v>1.62292480469</c:v>
                </c:pt>
                <c:pt idx="53">
                  <c:v>1.6232299804699999</c:v>
                </c:pt>
                <c:pt idx="54">
                  <c:v>1.62048339844</c:v>
                </c:pt>
                <c:pt idx="55">
                  <c:v>1.61987304688</c:v>
                </c:pt>
                <c:pt idx="56">
                  <c:v>1.6177368164099999</c:v>
                </c:pt>
                <c:pt idx="57">
                  <c:v>1.61865234375</c:v>
                </c:pt>
                <c:pt idx="58">
                  <c:v>1.6165161132800001</c:v>
                </c:pt>
                <c:pt idx="59">
                  <c:v>1.6140747070300001</c:v>
                </c:pt>
                <c:pt idx="60">
                  <c:v>1.6128540039099999</c:v>
                </c:pt>
                <c:pt idx="61">
                  <c:v>1.61254882813</c:v>
                </c:pt>
                <c:pt idx="62">
                  <c:v>1.61254882813</c:v>
                </c:pt>
                <c:pt idx="63">
                  <c:v>1.61193847656</c:v>
                </c:pt>
                <c:pt idx="64">
                  <c:v>1.60827636719</c:v>
                </c:pt>
                <c:pt idx="65">
                  <c:v>1.60827636719</c:v>
                </c:pt>
                <c:pt idx="66">
                  <c:v>1.6073608398400001</c:v>
                </c:pt>
                <c:pt idx="67">
                  <c:v>1.60827636719</c:v>
                </c:pt>
                <c:pt idx="68">
                  <c:v>1.6067504882800001</c:v>
                </c:pt>
                <c:pt idx="69">
                  <c:v>1.6030883789099999</c:v>
                </c:pt>
                <c:pt idx="70">
                  <c:v>1.6030883789099999</c:v>
                </c:pt>
                <c:pt idx="71">
                  <c:v>1.6036987304699999</c:v>
                </c:pt>
                <c:pt idx="72">
                  <c:v>1.60217285156</c:v>
                </c:pt>
                <c:pt idx="73">
                  <c:v>1.6024780273400001</c:v>
                </c:pt>
                <c:pt idx="74">
                  <c:v>1.60217285156</c:v>
                </c:pt>
                <c:pt idx="75">
                  <c:v>1.60034179688</c:v>
                </c:pt>
                <c:pt idx="76">
                  <c:v>1.59790039063</c:v>
                </c:pt>
                <c:pt idx="77">
                  <c:v>1.59790039063</c:v>
                </c:pt>
                <c:pt idx="78">
                  <c:v>1.59851074219</c:v>
                </c:pt>
                <c:pt idx="79">
                  <c:v>1.5969848632800001</c:v>
                </c:pt>
                <c:pt idx="80">
                  <c:v>1.5969848632800001</c:v>
                </c:pt>
                <c:pt idx="81">
                  <c:v>1.5969848632800001</c:v>
                </c:pt>
                <c:pt idx="82">
                  <c:v>1.5957641601599999</c:v>
                </c:pt>
                <c:pt idx="83">
                  <c:v>1.5933227539099999</c:v>
                </c:pt>
                <c:pt idx="84">
                  <c:v>1.5927124023400001</c:v>
                </c:pt>
                <c:pt idx="85">
                  <c:v>1.5921020507800001</c:v>
                </c:pt>
                <c:pt idx="86">
                  <c:v>1.5927124023400001</c:v>
                </c:pt>
                <c:pt idx="87">
                  <c:v>1.591796875</c:v>
                </c:pt>
                <c:pt idx="88">
                  <c:v>1.591796875</c:v>
                </c:pt>
                <c:pt idx="89">
                  <c:v>1.59057617188</c:v>
                </c:pt>
              </c:numCache>
            </c:numRef>
          </c:yVal>
        </c:ser>
        <c:axId val="87688320"/>
        <c:axId val="109715456"/>
      </c:scatterChart>
      <c:valAx>
        <c:axId val="87688320"/>
        <c:scaling>
          <c:orientation val="minMax"/>
          <c:max val="9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Tijd (s)</a:t>
                </a:r>
              </a:p>
            </c:rich>
          </c:tx>
        </c:title>
        <c:numFmt formatCode="General" sourceLinked="1"/>
        <c:tickLblPos val="nextTo"/>
        <c:crossAx val="109715456"/>
        <c:crosses val="autoZero"/>
        <c:crossBetween val="midCat"/>
      </c:valAx>
      <c:valAx>
        <c:axId val="109715456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Spanning (V)</a:t>
                </a:r>
              </a:p>
            </c:rich>
          </c:tx>
        </c:title>
        <c:numFmt formatCode="General" sourceLinked="1"/>
        <c:tickLblPos val="nextTo"/>
        <c:crossAx val="8768832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autoTitleDeleted val="1"/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trendline>
            <c:trendlineType val="linear"/>
            <c:forward val="200"/>
            <c:backward val="400"/>
            <c:intercept val="0"/>
            <c:dispRSqr val="1"/>
            <c:dispEq val="1"/>
            <c:trendlineLbl>
              <c:layout>
                <c:manualLayout>
                  <c:x val="0.14706777037485697"/>
                  <c:y val="2.8152112053954438E-2"/>
                </c:manualLayout>
              </c:layout>
              <c:numFmt formatCode="0.00E+00" sourceLinked="0"/>
              <c:txPr>
                <a:bodyPr anchor="t" anchorCtr="0"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nl-NL"/>
                </a:p>
              </c:txPr>
            </c:trendlineLbl>
          </c:trendline>
          <c:errBars>
            <c:errDir val="x"/>
            <c:errBarType val="both"/>
            <c:errValType val="percentage"/>
            <c:val val="8"/>
          </c:errBars>
          <c:errBars>
            <c:errDir val="y"/>
            <c:errBarType val="both"/>
            <c:errValType val="percentage"/>
            <c:val val="0"/>
          </c:errBars>
          <c:xVal>
            <c:numRef>
              <c:f>alldata!$N$20:$N$24</c:f>
              <c:numCache>
                <c:formatCode>0.000</c:formatCode>
                <c:ptCount val="5"/>
                <c:pt idx="0">
                  <c:v>697.19176279069768</c:v>
                </c:pt>
                <c:pt idx="1">
                  <c:v>535.34367500000008</c:v>
                </c:pt>
                <c:pt idx="2">
                  <c:v>508.12281016949152</c:v>
                </c:pt>
                <c:pt idx="3">
                  <c:v>454.23099696969695</c:v>
                </c:pt>
                <c:pt idx="4">
                  <c:v>318.92814680851063</c:v>
                </c:pt>
              </c:numCache>
            </c:numRef>
          </c:xVal>
          <c:yVal>
            <c:numRef>
              <c:f>alldata!$P$20:$P$24</c:f>
              <c:numCache>
                <c:formatCode>0.000</c:formatCode>
                <c:ptCount val="5"/>
                <c:pt idx="0">
                  <c:v>4.5042966825283308</c:v>
                </c:pt>
                <c:pt idx="1">
                  <c:v>2.7259378279225466</c:v>
                </c:pt>
                <c:pt idx="2">
                  <c:v>2.6274452254203311</c:v>
                </c:pt>
                <c:pt idx="3">
                  <c:v>2.7682446206201869</c:v>
                </c:pt>
                <c:pt idx="4">
                  <c:v>1.4688496276891947</c:v>
                </c:pt>
              </c:numCache>
            </c:numRef>
          </c:yVal>
        </c:ser>
        <c:ser>
          <c:idx val="1"/>
          <c:order val="1"/>
          <c:tx>
            <c:v>literatuur</c:v>
          </c:tx>
          <c:spPr>
            <a:ln w="28575">
              <a:noFill/>
            </a:ln>
          </c:spPr>
          <c:marker>
            <c:symbol val="square"/>
            <c:size val="3"/>
          </c:marker>
          <c:trendline>
            <c:spPr>
              <a:ln>
                <a:solidFill>
                  <a:srgbClr val="C00000"/>
                </a:solidFill>
              </a:ln>
            </c:spPr>
            <c:trendlineType val="linear"/>
            <c:forward val="200"/>
            <c:backward val="400"/>
            <c:intercept val="0"/>
            <c:dispRSqr val="1"/>
            <c:dispEq val="1"/>
            <c:trendlineLbl>
              <c:layout>
                <c:manualLayout>
                  <c:x val="0.15390537721246406"/>
                  <c:y val="0.6209168514129908"/>
                </c:manualLayout>
              </c:layout>
              <c:numFmt formatCode="0.00E+00" sourceLinked="0"/>
              <c:txPr>
                <a:bodyPr rot="0" anchor="t" anchorCtr="0"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nl-NL"/>
                </a:p>
              </c:txPr>
            </c:trendlineLbl>
          </c:trendline>
          <c:xVal>
            <c:numRef>
              <c:f>alldata!$R$20:$R$24</c:f>
              <c:numCache>
                <c:formatCode>0.000</c:formatCode>
                <c:ptCount val="5"/>
                <c:pt idx="0">
                  <c:v>697.19176279069768</c:v>
                </c:pt>
                <c:pt idx="1">
                  <c:v>530.60612035398231</c:v>
                </c:pt>
                <c:pt idx="2">
                  <c:v>512.46574017094019</c:v>
                </c:pt>
                <c:pt idx="3">
                  <c:v>454.23099696969695</c:v>
                </c:pt>
                <c:pt idx="4">
                  <c:v>318.92814680851063</c:v>
                </c:pt>
              </c:numCache>
            </c:numRef>
          </c:xVal>
          <c:yVal>
            <c:numRef>
              <c:f>alldata!$T$20:$T$24</c:f>
              <c:numCache>
                <c:formatCode>0.000</c:formatCode>
                <c:ptCount val="5"/>
                <c:pt idx="0">
                  <c:v>5.3208281565000002</c:v>
                </c:pt>
                <c:pt idx="1">
                  <c:v>3.0729745269999995</c:v>
                </c:pt>
                <c:pt idx="2">
                  <c:v>2.9704352309999997</c:v>
                </c:pt>
                <c:pt idx="3">
                  <c:v>2.78778711</c:v>
                </c:pt>
                <c:pt idx="4">
                  <c:v>1.8697399754999999</c:v>
                </c:pt>
              </c:numCache>
            </c:numRef>
          </c:yVal>
        </c:ser>
        <c:axId val="135966080"/>
        <c:axId val="136002176"/>
      </c:scatterChart>
      <c:valAx>
        <c:axId val="135966080"/>
        <c:scaling>
          <c:orientation val="minMax"/>
          <c:max val="8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Frequentie (THz)</a:t>
                </a:r>
              </a:p>
            </c:rich>
          </c:tx>
          <c:layout/>
        </c:title>
        <c:numFmt formatCode="0" sourceLinked="0"/>
        <c:tickLblPos val="nextTo"/>
        <c:crossAx val="136002176"/>
        <c:crosses val="autoZero"/>
        <c:crossBetween val="midCat"/>
      </c:valAx>
      <c:valAx>
        <c:axId val="136002176"/>
        <c:scaling>
          <c:orientation val="minMax"/>
          <c:max val="6"/>
          <c:min val="0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Energie (10E-19 J)</a:t>
                </a:r>
              </a:p>
            </c:rich>
          </c:tx>
          <c:layout/>
        </c:title>
        <c:numFmt formatCode="#,##0.0" sourceLinked="0"/>
        <c:tickLblPos val="nextTo"/>
        <c:crossAx val="13596608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blue!$D$7:$D$97</c:f>
              <c:numCache>
                <c:formatCode>General</c:formatCode>
                <c:ptCount val="91"/>
                <c:pt idx="0">
                  <c:v>0</c:v>
                </c:pt>
                <c:pt idx="1">
                  <c:v>0.99999999996000177</c:v>
                </c:pt>
                <c:pt idx="2">
                  <c:v>1.9999999999800022</c:v>
                </c:pt>
                <c:pt idx="3">
                  <c:v>3.0000000000000027</c:v>
                </c:pt>
                <c:pt idx="4">
                  <c:v>3.9999999999599978</c:v>
                </c:pt>
                <c:pt idx="5">
                  <c:v>4.9999999999799982</c:v>
                </c:pt>
                <c:pt idx="6">
                  <c:v>5.9999999999999982</c:v>
                </c:pt>
                <c:pt idx="7">
                  <c:v>6.99999999996</c:v>
                </c:pt>
                <c:pt idx="8">
                  <c:v>7.9999999999800009</c:v>
                </c:pt>
                <c:pt idx="9">
                  <c:v>9.0000000000000018</c:v>
                </c:pt>
                <c:pt idx="10">
                  <c:v>9.9999999999599964</c:v>
                </c:pt>
                <c:pt idx="11">
                  <c:v>10.999999999979996</c:v>
                </c:pt>
                <c:pt idx="12">
                  <c:v>11.999999999999996</c:v>
                </c:pt>
                <c:pt idx="13">
                  <c:v>12.99999999996</c:v>
                </c:pt>
                <c:pt idx="14">
                  <c:v>13.99999999998</c:v>
                </c:pt>
                <c:pt idx="15">
                  <c:v>15</c:v>
                </c:pt>
                <c:pt idx="16">
                  <c:v>15.999999999960002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18.999999999959996</c:v>
                </c:pt>
                <c:pt idx="20">
                  <c:v>19.999999999979998</c:v>
                </c:pt>
                <c:pt idx="21">
                  <c:v>21</c:v>
                </c:pt>
                <c:pt idx="22">
                  <c:v>21.99999999996</c:v>
                </c:pt>
                <c:pt idx="23">
                  <c:v>22.999999999980002</c:v>
                </c:pt>
                <c:pt idx="24">
                  <c:v>24</c:v>
                </c:pt>
                <c:pt idx="25">
                  <c:v>24.999999999959996</c:v>
                </c:pt>
                <c:pt idx="26">
                  <c:v>25.999999999979998</c:v>
                </c:pt>
                <c:pt idx="27">
                  <c:v>26.999999999999996</c:v>
                </c:pt>
                <c:pt idx="28">
                  <c:v>27.99999999996</c:v>
                </c:pt>
                <c:pt idx="29">
                  <c:v>28.999999999979998</c:v>
                </c:pt>
                <c:pt idx="30">
                  <c:v>30.000000000179995</c:v>
                </c:pt>
                <c:pt idx="31">
                  <c:v>30.999999999780005</c:v>
                </c:pt>
                <c:pt idx="32">
                  <c:v>31.999999999980002</c:v>
                </c:pt>
                <c:pt idx="33">
                  <c:v>33.000000000180002</c:v>
                </c:pt>
                <c:pt idx="34">
                  <c:v>33.999999999779995</c:v>
                </c:pt>
                <c:pt idx="35">
                  <c:v>34.999999999980005</c:v>
                </c:pt>
                <c:pt idx="36">
                  <c:v>36.000000000180002</c:v>
                </c:pt>
                <c:pt idx="37">
                  <c:v>36.999999999779995</c:v>
                </c:pt>
                <c:pt idx="38">
                  <c:v>37.999999999979991</c:v>
                </c:pt>
                <c:pt idx="39">
                  <c:v>39.000000000180002</c:v>
                </c:pt>
                <c:pt idx="40">
                  <c:v>39.999999999780002</c:v>
                </c:pt>
                <c:pt idx="41">
                  <c:v>40.999999999979998</c:v>
                </c:pt>
                <c:pt idx="42">
                  <c:v>42.000000000179995</c:v>
                </c:pt>
                <c:pt idx="43">
                  <c:v>42.999999999780002</c:v>
                </c:pt>
                <c:pt idx="44">
                  <c:v>43.999999999979998</c:v>
                </c:pt>
                <c:pt idx="45">
                  <c:v>45.000000000179995</c:v>
                </c:pt>
                <c:pt idx="46">
                  <c:v>45.999999999780009</c:v>
                </c:pt>
                <c:pt idx="47">
                  <c:v>46.999999999980005</c:v>
                </c:pt>
                <c:pt idx="48">
                  <c:v>48.000000000180002</c:v>
                </c:pt>
                <c:pt idx="49">
                  <c:v>48.999999999779995</c:v>
                </c:pt>
                <c:pt idx="50">
                  <c:v>49.999999999980005</c:v>
                </c:pt>
                <c:pt idx="51">
                  <c:v>51.000000000180002</c:v>
                </c:pt>
                <c:pt idx="52">
                  <c:v>51.999999999779995</c:v>
                </c:pt>
                <c:pt idx="53">
                  <c:v>52.999999999979991</c:v>
                </c:pt>
                <c:pt idx="54">
                  <c:v>54.000000000180002</c:v>
                </c:pt>
                <c:pt idx="55">
                  <c:v>54.999999999780002</c:v>
                </c:pt>
                <c:pt idx="56">
                  <c:v>55.999999999979998</c:v>
                </c:pt>
                <c:pt idx="57">
                  <c:v>57.000000000179995</c:v>
                </c:pt>
                <c:pt idx="58">
                  <c:v>57.999999999780002</c:v>
                </c:pt>
                <c:pt idx="59">
                  <c:v>58.999999999979998</c:v>
                </c:pt>
                <c:pt idx="60">
                  <c:v>60.000000000179988</c:v>
                </c:pt>
                <c:pt idx="61">
                  <c:v>60.999999999780016</c:v>
                </c:pt>
                <c:pt idx="62">
                  <c:v>61.999999999980005</c:v>
                </c:pt>
                <c:pt idx="63">
                  <c:v>63.000000000180009</c:v>
                </c:pt>
                <c:pt idx="64">
                  <c:v>63.999999999780002</c:v>
                </c:pt>
                <c:pt idx="65">
                  <c:v>64.999999999979991</c:v>
                </c:pt>
                <c:pt idx="66">
                  <c:v>66.000000000179995</c:v>
                </c:pt>
                <c:pt idx="67">
                  <c:v>66.999999999779988</c:v>
                </c:pt>
                <c:pt idx="68">
                  <c:v>67.999999999979991</c:v>
                </c:pt>
                <c:pt idx="69">
                  <c:v>69.000000000180009</c:v>
                </c:pt>
                <c:pt idx="70">
                  <c:v>69.999999999780002</c:v>
                </c:pt>
                <c:pt idx="71">
                  <c:v>70.999999999980005</c:v>
                </c:pt>
                <c:pt idx="72">
                  <c:v>72.000000000179995</c:v>
                </c:pt>
                <c:pt idx="73">
                  <c:v>72.999999999780002</c:v>
                </c:pt>
                <c:pt idx="74">
                  <c:v>73.999999999979991</c:v>
                </c:pt>
                <c:pt idx="75">
                  <c:v>75.000000000179995</c:v>
                </c:pt>
                <c:pt idx="76">
                  <c:v>75.999999999780016</c:v>
                </c:pt>
                <c:pt idx="77">
                  <c:v>76.999999999980005</c:v>
                </c:pt>
                <c:pt idx="78">
                  <c:v>78.000000000180009</c:v>
                </c:pt>
                <c:pt idx="79">
                  <c:v>78.999999999780002</c:v>
                </c:pt>
                <c:pt idx="80">
                  <c:v>79.999999999979991</c:v>
                </c:pt>
                <c:pt idx="81">
                  <c:v>81.000000000179995</c:v>
                </c:pt>
                <c:pt idx="82">
                  <c:v>81.999999999779988</c:v>
                </c:pt>
                <c:pt idx="83">
                  <c:v>82.999999999979991</c:v>
                </c:pt>
                <c:pt idx="84">
                  <c:v>84.000000000180009</c:v>
                </c:pt>
                <c:pt idx="85">
                  <c:v>84.999999999780002</c:v>
                </c:pt>
                <c:pt idx="86">
                  <c:v>85.999999999980005</c:v>
                </c:pt>
                <c:pt idx="87">
                  <c:v>87.000000000179995</c:v>
                </c:pt>
                <c:pt idx="88">
                  <c:v>87.999999999780002</c:v>
                </c:pt>
                <c:pt idx="89">
                  <c:v>88.999999999979991</c:v>
                </c:pt>
              </c:numCache>
            </c:numRef>
          </c:xVal>
          <c:yVal>
            <c:numRef>
              <c:f>blue!$E$7:$E$97</c:f>
              <c:numCache>
                <c:formatCode>General</c:formatCode>
                <c:ptCount val="91"/>
                <c:pt idx="0">
                  <c:v>6.3485717773400001</c:v>
                </c:pt>
                <c:pt idx="1">
                  <c:v>5.3485107421900002</c:v>
                </c:pt>
                <c:pt idx="2">
                  <c:v>4.6261596679699997</c:v>
                </c:pt>
                <c:pt idx="3">
                  <c:v>4.1360473632800003</c:v>
                </c:pt>
                <c:pt idx="4">
                  <c:v>3.80249023438</c:v>
                </c:pt>
                <c:pt idx="5">
                  <c:v>3.5711669921899998</c:v>
                </c:pt>
                <c:pt idx="6">
                  <c:v>3.4066772460900001</c:v>
                </c:pt>
                <c:pt idx="7">
                  <c:v>3.2901000976599999</c:v>
                </c:pt>
                <c:pt idx="8">
                  <c:v>3.2070922851599999</c:v>
                </c:pt>
                <c:pt idx="9">
                  <c:v>3.1414794921899998</c:v>
                </c:pt>
                <c:pt idx="10">
                  <c:v>3.0908203125</c:v>
                </c:pt>
                <c:pt idx="11">
                  <c:v>3.0532836914099999</c:v>
                </c:pt>
                <c:pt idx="12">
                  <c:v>3.02124023438</c:v>
                </c:pt>
                <c:pt idx="13">
                  <c:v>2.9974365234399998</c:v>
                </c:pt>
                <c:pt idx="14">
                  <c:v>2.9791259765600002</c:v>
                </c:pt>
                <c:pt idx="15">
                  <c:v>2.9598999023400001</c:v>
                </c:pt>
                <c:pt idx="16">
                  <c:v>2.9473876953100002</c:v>
                </c:pt>
                <c:pt idx="17">
                  <c:v>2.9336547851599999</c:v>
                </c:pt>
                <c:pt idx="18">
                  <c:v>2.9226684570299999</c:v>
                </c:pt>
                <c:pt idx="19">
                  <c:v>2.9132080078100002</c:v>
                </c:pt>
                <c:pt idx="20">
                  <c:v>2.9055786132799999</c:v>
                </c:pt>
                <c:pt idx="21">
                  <c:v>2.8976440429700001</c:v>
                </c:pt>
                <c:pt idx="22">
                  <c:v>2.890625</c:v>
                </c:pt>
                <c:pt idx="23">
                  <c:v>2.8829956054700001</c:v>
                </c:pt>
                <c:pt idx="24">
                  <c:v>2.8778076171899998</c:v>
                </c:pt>
                <c:pt idx="25">
                  <c:v>2.8720092773400001</c:v>
                </c:pt>
                <c:pt idx="26">
                  <c:v>2.8665161132799999</c:v>
                </c:pt>
                <c:pt idx="27">
                  <c:v>2.8622436523400001</c:v>
                </c:pt>
                <c:pt idx="28">
                  <c:v>2.8582763671899998</c:v>
                </c:pt>
                <c:pt idx="29">
                  <c:v>2.8530883789099999</c:v>
                </c:pt>
                <c:pt idx="30">
                  <c:v>2.8497314453100002</c:v>
                </c:pt>
                <c:pt idx="31">
                  <c:v>2.8457641601599999</c:v>
                </c:pt>
                <c:pt idx="32">
                  <c:v>2.8408813476599999</c:v>
                </c:pt>
                <c:pt idx="33">
                  <c:v>2.8387451171899998</c:v>
                </c:pt>
                <c:pt idx="34">
                  <c:v>2.8353881835900001</c:v>
                </c:pt>
                <c:pt idx="35">
                  <c:v>2.8317260742200001</c:v>
                </c:pt>
                <c:pt idx="36">
                  <c:v>2.8302001953100002</c:v>
                </c:pt>
                <c:pt idx="37">
                  <c:v>2.82592773438</c:v>
                </c:pt>
                <c:pt idx="38">
                  <c:v>2.8237915039099999</c:v>
                </c:pt>
                <c:pt idx="39">
                  <c:v>2.8207397460900001</c:v>
                </c:pt>
                <c:pt idx="40">
                  <c:v>2.81860351563</c:v>
                </c:pt>
                <c:pt idx="41">
                  <c:v>2.8173828125</c:v>
                </c:pt>
                <c:pt idx="42">
                  <c:v>2.8140258789099999</c:v>
                </c:pt>
                <c:pt idx="43">
                  <c:v>2.8121948242200001</c:v>
                </c:pt>
                <c:pt idx="44">
                  <c:v>2.8082275390600002</c:v>
                </c:pt>
                <c:pt idx="45">
                  <c:v>2.8076171875</c:v>
                </c:pt>
                <c:pt idx="46">
                  <c:v>2.8045654296899998</c:v>
                </c:pt>
                <c:pt idx="47">
                  <c:v>2.8036499023400001</c:v>
                </c:pt>
                <c:pt idx="48">
                  <c:v>2.8018188476599999</c:v>
                </c:pt>
                <c:pt idx="49">
                  <c:v>2.7984619140600002</c:v>
                </c:pt>
                <c:pt idx="50">
                  <c:v>2.7978515625</c:v>
                </c:pt>
                <c:pt idx="51">
                  <c:v>2.7938842773400001</c:v>
                </c:pt>
                <c:pt idx="52">
                  <c:v>2.7938842773400001</c:v>
                </c:pt>
                <c:pt idx="53">
                  <c:v>2.7896118164099999</c:v>
                </c:pt>
                <c:pt idx="54">
                  <c:v>2.7886962890600002</c:v>
                </c:pt>
                <c:pt idx="55">
                  <c:v>2.7886962890600002</c:v>
                </c:pt>
                <c:pt idx="56">
                  <c:v>2.7850341796899998</c:v>
                </c:pt>
                <c:pt idx="57">
                  <c:v>2.7838134765600002</c:v>
                </c:pt>
                <c:pt idx="58">
                  <c:v>2.7828979492200001</c:v>
                </c:pt>
                <c:pt idx="59">
                  <c:v>2.7804565429700001</c:v>
                </c:pt>
                <c:pt idx="60">
                  <c:v>2.7798461914099999</c:v>
                </c:pt>
                <c:pt idx="61">
                  <c:v>2.7783203125</c:v>
                </c:pt>
                <c:pt idx="62">
                  <c:v>2.7764892578100002</c:v>
                </c:pt>
                <c:pt idx="63">
                  <c:v>2.7752685546899998</c:v>
                </c:pt>
                <c:pt idx="64">
                  <c:v>2.7731323242200001</c:v>
                </c:pt>
                <c:pt idx="65">
                  <c:v>2.7734375</c:v>
                </c:pt>
                <c:pt idx="66">
                  <c:v>2.7700805664099999</c:v>
                </c:pt>
                <c:pt idx="67">
                  <c:v>2.7682495117200001</c:v>
                </c:pt>
                <c:pt idx="68">
                  <c:v>2.7679443359399998</c:v>
                </c:pt>
                <c:pt idx="69">
                  <c:v>2.7667236328100002</c:v>
                </c:pt>
                <c:pt idx="70">
                  <c:v>2.76489257813</c:v>
                </c:pt>
                <c:pt idx="71">
                  <c:v>2.7627563476599999</c:v>
                </c:pt>
                <c:pt idx="72">
                  <c:v>2.7621459960900001</c:v>
                </c:pt>
                <c:pt idx="73">
                  <c:v>2.7621459960900001</c:v>
                </c:pt>
                <c:pt idx="74">
                  <c:v>2.7590942382799999</c:v>
                </c:pt>
                <c:pt idx="75">
                  <c:v>2.7584838867200001</c:v>
                </c:pt>
                <c:pt idx="76">
                  <c:v>2.75756835938</c:v>
                </c:pt>
                <c:pt idx="77">
                  <c:v>2.7578735351599999</c:v>
                </c:pt>
                <c:pt idx="78">
                  <c:v>2.75512695313</c:v>
                </c:pt>
                <c:pt idx="79">
                  <c:v>2.75390625</c:v>
                </c:pt>
                <c:pt idx="80">
                  <c:v>2.7523803710900001</c:v>
                </c:pt>
                <c:pt idx="81">
                  <c:v>2.7523803710900001</c:v>
                </c:pt>
                <c:pt idx="82">
                  <c:v>2.7511596679700001</c:v>
                </c:pt>
                <c:pt idx="83">
                  <c:v>2.7493286132799999</c:v>
                </c:pt>
                <c:pt idx="84">
                  <c:v>2.7493286132799999</c:v>
                </c:pt>
                <c:pt idx="85">
                  <c:v>2.7471923828100002</c:v>
                </c:pt>
                <c:pt idx="86">
                  <c:v>2.7471923828100002</c:v>
                </c:pt>
                <c:pt idx="87">
                  <c:v>2.74658203125</c:v>
                </c:pt>
                <c:pt idx="88">
                  <c:v>2.7435302734399998</c:v>
                </c:pt>
                <c:pt idx="89">
                  <c:v>2.744140625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blue!$D$7:$D$96</c:f>
              <c:numCache>
                <c:formatCode>General</c:formatCode>
                <c:ptCount val="90"/>
                <c:pt idx="0">
                  <c:v>0</c:v>
                </c:pt>
                <c:pt idx="1">
                  <c:v>0.99999999996000177</c:v>
                </c:pt>
                <c:pt idx="2">
                  <c:v>1.9999999999800022</c:v>
                </c:pt>
                <c:pt idx="3">
                  <c:v>3.0000000000000027</c:v>
                </c:pt>
                <c:pt idx="4">
                  <c:v>3.9999999999599978</c:v>
                </c:pt>
                <c:pt idx="5">
                  <c:v>4.9999999999799982</c:v>
                </c:pt>
                <c:pt idx="6">
                  <c:v>5.9999999999999982</c:v>
                </c:pt>
                <c:pt idx="7">
                  <c:v>6.99999999996</c:v>
                </c:pt>
                <c:pt idx="8">
                  <c:v>7.9999999999800009</c:v>
                </c:pt>
                <c:pt idx="9">
                  <c:v>9.0000000000000018</c:v>
                </c:pt>
                <c:pt idx="10">
                  <c:v>9.9999999999599964</c:v>
                </c:pt>
                <c:pt idx="11">
                  <c:v>10.999999999979996</c:v>
                </c:pt>
                <c:pt idx="12">
                  <c:v>11.999999999999996</c:v>
                </c:pt>
                <c:pt idx="13">
                  <c:v>12.99999999996</c:v>
                </c:pt>
                <c:pt idx="14">
                  <c:v>13.99999999998</c:v>
                </c:pt>
                <c:pt idx="15">
                  <c:v>15</c:v>
                </c:pt>
                <c:pt idx="16">
                  <c:v>15.999999999960002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18.999999999959996</c:v>
                </c:pt>
                <c:pt idx="20">
                  <c:v>19.999999999979998</c:v>
                </c:pt>
                <c:pt idx="21">
                  <c:v>21</c:v>
                </c:pt>
                <c:pt idx="22">
                  <c:v>21.99999999996</c:v>
                </c:pt>
                <c:pt idx="23">
                  <c:v>22.999999999980002</c:v>
                </c:pt>
                <c:pt idx="24">
                  <c:v>24</c:v>
                </c:pt>
                <c:pt idx="25">
                  <c:v>24.999999999959996</c:v>
                </c:pt>
                <c:pt idx="26">
                  <c:v>25.999999999979998</c:v>
                </c:pt>
                <c:pt idx="27">
                  <c:v>26.999999999999996</c:v>
                </c:pt>
                <c:pt idx="28">
                  <c:v>27.99999999996</c:v>
                </c:pt>
                <c:pt idx="29">
                  <c:v>28.999999999979998</c:v>
                </c:pt>
                <c:pt idx="30">
                  <c:v>30.000000000179995</c:v>
                </c:pt>
                <c:pt idx="31">
                  <c:v>30.999999999780005</c:v>
                </c:pt>
                <c:pt idx="32">
                  <c:v>31.999999999980002</c:v>
                </c:pt>
                <c:pt idx="33">
                  <c:v>33.000000000180002</c:v>
                </c:pt>
                <c:pt idx="34">
                  <c:v>33.999999999779995</c:v>
                </c:pt>
                <c:pt idx="35">
                  <c:v>34.999999999980005</c:v>
                </c:pt>
                <c:pt idx="36">
                  <c:v>36.000000000180002</c:v>
                </c:pt>
                <c:pt idx="37">
                  <c:v>36.999999999779995</c:v>
                </c:pt>
                <c:pt idx="38">
                  <c:v>37.999999999979991</c:v>
                </c:pt>
                <c:pt idx="39">
                  <c:v>39.000000000180002</c:v>
                </c:pt>
                <c:pt idx="40">
                  <c:v>39.999999999780002</c:v>
                </c:pt>
                <c:pt idx="41">
                  <c:v>40.999999999979998</c:v>
                </c:pt>
                <c:pt idx="42">
                  <c:v>42.000000000179995</c:v>
                </c:pt>
                <c:pt idx="43">
                  <c:v>42.999999999780002</c:v>
                </c:pt>
                <c:pt idx="44">
                  <c:v>43.999999999979998</c:v>
                </c:pt>
                <c:pt idx="45">
                  <c:v>45.000000000179995</c:v>
                </c:pt>
                <c:pt idx="46">
                  <c:v>45.999999999780009</c:v>
                </c:pt>
                <c:pt idx="47">
                  <c:v>46.999999999980005</c:v>
                </c:pt>
                <c:pt idx="48">
                  <c:v>48.000000000180002</c:v>
                </c:pt>
                <c:pt idx="49">
                  <c:v>48.999999999779995</c:v>
                </c:pt>
                <c:pt idx="50">
                  <c:v>49.999999999980005</c:v>
                </c:pt>
                <c:pt idx="51">
                  <c:v>51.000000000180002</c:v>
                </c:pt>
                <c:pt idx="52">
                  <c:v>51.999999999779995</c:v>
                </c:pt>
                <c:pt idx="53">
                  <c:v>52.999999999979991</c:v>
                </c:pt>
                <c:pt idx="54">
                  <c:v>54.000000000180002</c:v>
                </c:pt>
                <c:pt idx="55">
                  <c:v>54.999999999780002</c:v>
                </c:pt>
                <c:pt idx="56">
                  <c:v>55.999999999979998</c:v>
                </c:pt>
                <c:pt idx="57">
                  <c:v>57.000000000179995</c:v>
                </c:pt>
                <c:pt idx="58">
                  <c:v>57.999999999780002</c:v>
                </c:pt>
                <c:pt idx="59">
                  <c:v>58.999999999979998</c:v>
                </c:pt>
                <c:pt idx="60">
                  <c:v>60.000000000179988</c:v>
                </c:pt>
                <c:pt idx="61">
                  <c:v>60.999999999780016</c:v>
                </c:pt>
                <c:pt idx="62">
                  <c:v>61.999999999980005</c:v>
                </c:pt>
                <c:pt idx="63">
                  <c:v>63.000000000180009</c:v>
                </c:pt>
                <c:pt idx="64">
                  <c:v>63.999999999780002</c:v>
                </c:pt>
                <c:pt idx="65">
                  <c:v>64.999999999979991</c:v>
                </c:pt>
                <c:pt idx="66">
                  <c:v>66.000000000179995</c:v>
                </c:pt>
                <c:pt idx="67">
                  <c:v>66.999999999779988</c:v>
                </c:pt>
                <c:pt idx="68">
                  <c:v>67.999999999979991</c:v>
                </c:pt>
                <c:pt idx="69">
                  <c:v>69.000000000180009</c:v>
                </c:pt>
                <c:pt idx="70">
                  <c:v>69.999999999780002</c:v>
                </c:pt>
                <c:pt idx="71">
                  <c:v>70.999999999980005</c:v>
                </c:pt>
                <c:pt idx="72">
                  <c:v>72.000000000179995</c:v>
                </c:pt>
                <c:pt idx="73">
                  <c:v>72.999999999780002</c:v>
                </c:pt>
                <c:pt idx="74">
                  <c:v>73.999999999979991</c:v>
                </c:pt>
                <c:pt idx="75">
                  <c:v>75.000000000179995</c:v>
                </c:pt>
                <c:pt idx="76">
                  <c:v>75.999999999780016</c:v>
                </c:pt>
                <c:pt idx="77">
                  <c:v>76.999999999980005</c:v>
                </c:pt>
                <c:pt idx="78">
                  <c:v>78.000000000180009</c:v>
                </c:pt>
                <c:pt idx="79">
                  <c:v>78.999999999780002</c:v>
                </c:pt>
                <c:pt idx="80">
                  <c:v>79.999999999979991</c:v>
                </c:pt>
                <c:pt idx="81">
                  <c:v>81.000000000179995</c:v>
                </c:pt>
                <c:pt idx="82">
                  <c:v>81.999999999779988</c:v>
                </c:pt>
                <c:pt idx="83">
                  <c:v>82.999999999979991</c:v>
                </c:pt>
                <c:pt idx="84">
                  <c:v>84.000000000180009</c:v>
                </c:pt>
                <c:pt idx="85">
                  <c:v>84.999999999780002</c:v>
                </c:pt>
                <c:pt idx="86">
                  <c:v>85.999999999980005</c:v>
                </c:pt>
                <c:pt idx="87">
                  <c:v>87.000000000179995</c:v>
                </c:pt>
                <c:pt idx="88">
                  <c:v>87.999999999780002</c:v>
                </c:pt>
                <c:pt idx="89">
                  <c:v>88.999999999979991</c:v>
                </c:pt>
              </c:numCache>
            </c:numRef>
          </c:xVal>
          <c:yVal>
            <c:numRef>
              <c:f>blue!$F$7:$F$96</c:f>
              <c:numCache>
                <c:formatCode>General</c:formatCode>
                <c:ptCount val="90"/>
                <c:pt idx="0">
                  <c:v>6.2360174148773835</c:v>
                </c:pt>
                <c:pt idx="1">
                  <c:v>5.3712397970613512</c:v>
                </c:pt>
                <c:pt idx="2">
                  <c:v>4.7248316326248414</c:v>
                </c:pt>
                <c:pt idx="3">
                  <c:v>4.2416513254418984</c:v>
                </c:pt>
                <c:pt idx="4">
                  <c:v>3.8804813680035535</c:v>
                </c:pt>
                <c:pt idx="5">
                  <c:v>3.6105122980050268</c:v>
                </c:pt>
                <c:pt idx="6">
                  <c:v>3.4087145093191551</c:v>
                </c:pt>
                <c:pt idx="7">
                  <c:v>3.25787372034794</c:v>
                </c:pt>
                <c:pt idx="8">
                  <c:v>3.1451225164404164</c:v>
                </c:pt>
                <c:pt idx="9">
                  <c:v>3.0608427001624539</c:v>
                </c:pt>
                <c:pt idx="10">
                  <c:v>2.9978448146826175</c:v>
                </c:pt>
                <c:pt idx="11">
                  <c:v>2.9507548499593792</c:v>
                </c:pt>
                <c:pt idx="12">
                  <c:v>2.9155558149347485</c:v>
                </c:pt>
                <c:pt idx="13">
                  <c:v>2.8892450696648599</c:v>
                </c:pt>
                <c:pt idx="14">
                  <c:v>2.8695781862898979</c:v>
                </c:pt>
                <c:pt idx="15">
                  <c:v>2.8548774890010127</c:v>
                </c:pt>
                <c:pt idx="16">
                  <c:v>2.8438889405539616</c:v>
                </c:pt>
                <c:pt idx="17">
                  <c:v>2.8356751671107747</c:v>
                </c:pt>
                <c:pt idx="18">
                  <c:v>2.8295354959343286</c:v>
                </c:pt>
                <c:pt idx="19">
                  <c:v>2.8249461847713575</c:v>
                </c:pt>
                <c:pt idx="20">
                  <c:v>2.8215157442236753</c:v>
                </c:pt>
                <c:pt idx="21">
                  <c:v>2.8189515418995188</c:v>
                </c:pt>
                <c:pt idx="22">
                  <c:v>2.8170348395204869</c:v>
                </c:pt>
                <c:pt idx="23">
                  <c:v>2.8156021335379591</c:v>
                </c:pt>
                <c:pt idx="24">
                  <c:v>2.8145312075273878</c:v>
                </c:pt>
                <c:pt idx="25">
                  <c:v>2.813730706563446</c:v>
                </c:pt>
                <c:pt idx="26">
                  <c:v>2.813132344223729</c:v>
                </c:pt>
                <c:pt idx="27">
                  <c:v>2.812685077442433</c:v>
                </c:pt>
                <c:pt idx="28">
                  <c:v>2.8123507523013562</c:v>
                </c:pt>
                <c:pt idx="29">
                  <c:v>2.8121008493247808</c:v>
                </c:pt>
                <c:pt idx="30">
                  <c:v>2.8119140506368159</c:v>
                </c:pt>
                <c:pt idx="31">
                  <c:v>2.8117744214484075</c:v>
                </c:pt>
                <c:pt idx="32">
                  <c:v>2.8116700507459602</c:v>
                </c:pt>
                <c:pt idx="33">
                  <c:v>2.8115920352275285</c:v>
                </c:pt>
                <c:pt idx="34">
                  <c:v>2.8115337198097894</c:v>
                </c:pt>
                <c:pt idx="35">
                  <c:v>2.8114901299187189</c:v>
                </c:pt>
                <c:pt idx="36">
                  <c:v>2.8114575471357108</c:v>
                </c:pt>
                <c:pt idx="37">
                  <c:v>2.8114331919991891</c:v>
                </c:pt>
                <c:pt idx="38">
                  <c:v>2.8114149869037073</c:v>
                </c:pt>
                <c:pt idx="39">
                  <c:v>2.8114013788707175</c:v>
                </c:pt>
                <c:pt idx="40">
                  <c:v>2.8113912070722806</c:v>
                </c:pt>
                <c:pt idx="41">
                  <c:v>2.811383603807089</c:v>
                </c:pt>
                <c:pt idx="42">
                  <c:v>2.8113779204815792</c:v>
                </c:pt>
                <c:pt idx="43">
                  <c:v>2.8113736722818885</c:v>
                </c:pt>
                <c:pt idx="44">
                  <c:v>2.8113704968169952</c:v>
                </c:pt>
                <c:pt idx="45">
                  <c:v>2.8113681232051091</c:v>
                </c:pt>
                <c:pt idx="46">
                  <c:v>2.8113663489661951</c:v>
                </c:pt>
                <c:pt idx="47">
                  <c:v>2.8113650227494933</c:v>
                </c:pt>
                <c:pt idx="48">
                  <c:v>2.811364031422606</c:v>
                </c:pt>
                <c:pt idx="49">
                  <c:v>2.8113632904207808</c:v>
                </c:pt>
                <c:pt idx="50">
                  <c:v>2.8113627365331455</c:v>
                </c:pt>
                <c:pt idx="51">
                  <c:v>2.811362322510532</c:v>
                </c:pt>
                <c:pt idx="52">
                  <c:v>2.8113620130349024</c:v>
                </c:pt>
                <c:pt idx="53">
                  <c:v>2.8113617817065593</c:v>
                </c:pt>
                <c:pt idx="54">
                  <c:v>2.811361608792128</c:v>
                </c:pt>
                <c:pt idx="55">
                  <c:v>2.8113614795412114</c:v>
                </c:pt>
                <c:pt idx="56">
                  <c:v>2.8113613829281094</c:v>
                </c:pt>
                <c:pt idx="57">
                  <c:v>2.81136131071128</c:v>
                </c:pt>
                <c:pt idx="58">
                  <c:v>2.8113612567302946</c:v>
                </c:pt>
                <c:pt idx="59">
                  <c:v>2.8113612163803259</c:v>
                </c:pt>
                <c:pt idx="60">
                  <c:v>2.8113611862193357</c:v>
                </c:pt>
                <c:pt idx="61">
                  <c:v>2.8113611636744529</c:v>
                </c:pt>
                <c:pt idx="62">
                  <c:v>2.8113611468224944</c:v>
                </c:pt>
                <c:pt idx="63">
                  <c:v>2.8113611342259106</c:v>
                </c:pt>
                <c:pt idx="64">
                  <c:v>2.8113611248101553</c:v>
                </c:pt>
                <c:pt idx="65">
                  <c:v>2.8113611177720208</c:v>
                </c:pt>
                <c:pt idx="66">
                  <c:v>2.811361112511122</c:v>
                </c:pt>
                <c:pt idx="67">
                  <c:v>2.81136110857868</c:v>
                </c:pt>
                <c:pt idx="68">
                  <c:v>2.8113611056392389</c:v>
                </c:pt>
                <c:pt idx="69">
                  <c:v>2.8113611034420516</c:v>
                </c:pt>
                <c:pt idx="70">
                  <c:v>2.8113611017996871</c:v>
                </c:pt>
                <c:pt idx="71">
                  <c:v>2.8113611005720447</c:v>
                </c:pt>
                <c:pt idx="72">
                  <c:v>2.8113610996544005</c:v>
                </c:pt>
                <c:pt idx="73">
                  <c:v>2.8113610989684754</c:v>
                </c:pt>
                <c:pt idx="74">
                  <c:v>2.8113610984557567</c:v>
                </c:pt>
                <c:pt idx="75">
                  <c:v>2.8113610980725072</c:v>
                </c:pt>
                <c:pt idx="76">
                  <c:v>2.8113610977860342</c:v>
                </c:pt>
                <c:pt idx="77">
                  <c:v>2.8113610975719001</c:v>
                </c:pt>
                <c:pt idx="78">
                  <c:v>2.8113610974118379</c:v>
                </c:pt>
                <c:pt idx="79">
                  <c:v>2.8113610972921936</c:v>
                </c:pt>
                <c:pt idx="80">
                  <c:v>2.8113610972027616</c:v>
                </c:pt>
                <c:pt idx="81">
                  <c:v>2.8113610971359124</c:v>
                </c:pt>
                <c:pt idx="82">
                  <c:v>2.8113610970859439</c:v>
                </c:pt>
                <c:pt idx="83">
                  <c:v>2.8113610970485929</c:v>
                </c:pt>
                <c:pt idx="84">
                  <c:v>2.8113610970206739</c:v>
                </c:pt>
                <c:pt idx="85">
                  <c:v>2.8113610969998044</c:v>
                </c:pt>
                <c:pt idx="86">
                  <c:v>2.8113610969842053</c:v>
                </c:pt>
                <c:pt idx="87">
                  <c:v>2.8113610969725449</c:v>
                </c:pt>
                <c:pt idx="88">
                  <c:v>2.8113610969638287</c:v>
                </c:pt>
                <c:pt idx="89">
                  <c:v>2.811361096957314</c:v>
                </c:pt>
              </c:numCache>
            </c:numRef>
          </c:yVal>
        </c:ser>
        <c:axId val="164644352"/>
        <c:axId val="174404352"/>
      </c:scatterChart>
      <c:valAx>
        <c:axId val="164644352"/>
        <c:scaling>
          <c:orientation val="minMax"/>
          <c:max val="9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  <c:layout/>
        </c:title>
        <c:numFmt formatCode="General" sourceLinked="1"/>
        <c:tickLblPos val="nextTo"/>
        <c:crossAx val="174404352"/>
        <c:crosses val="autoZero"/>
        <c:crossBetween val="midCat"/>
      </c:valAx>
      <c:valAx>
        <c:axId val="174404352"/>
        <c:scaling>
          <c:orientation val="minMax"/>
          <c:max val="7"/>
          <c:min val="2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  <c:layout/>
        </c:title>
        <c:numFmt formatCode="General" sourceLinked="1"/>
        <c:tickLblPos val="nextTo"/>
        <c:crossAx val="16464435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green!$D$7:$D$97</c:f>
              <c:numCache>
                <c:formatCode>General</c:formatCode>
                <c:ptCount val="91"/>
                <c:pt idx="0">
                  <c:v>0</c:v>
                </c:pt>
                <c:pt idx="1">
                  <c:v>0.99999999996000177</c:v>
                </c:pt>
                <c:pt idx="2">
                  <c:v>1.9999999999800022</c:v>
                </c:pt>
                <c:pt idx="3">
                  <c:v>3.0000000000000027</c:v>
                </c:pt>
                <c:pt idx="4">
                  <c:v>3.9999999999599978</c:v>
                </c:pt>
                <c:pt idx="5">
                  <c:v>4.9999999999799982</c:v>
                </c:pt>
                <c:pt idx="6">
                  <c:v>5.9999999999999982</c:v>
                </c:pt>
                <c:pt idx="7">
                  <c:v>6.99999999996</c:v>
                </c:pt>
                <c:pt idx="8">
                  <c:v>7.9999999999800009</c:v>
                </c:pt>
                <c:pt idx="9">
                  <c:v>9.0000000000000018</c:v>
                </c:pt>
                <c:pt idx="10">
                  <c:v>9.9999999999599964</c:v>
                </c:pt>
                <c:pt idx="11">
                  <c:v>10.999999999979996</c:v>
                </c:pt>
                <c:pt idx="12">
                  <c:v>11.999999999999996</c:v>
                </c:pt>
                <c:pt idx="13">
                  <c:v>12.99999999996</c:v>
                </c:pt>
                <c:pt idx="14">
                  <c:v>13.99999999998</c:v>
                </c:pt>
                <c:pt idx="15">
                  <c:v>15</c:v>
                </c:pt>
                <c:pt idx="16">
                  <c:v>15.999999999960002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18.999999999959996</c:v>
                </c:pt>
                <c:pt idx="20">
                  <c:v>19.999999999979998</c:v>
                </c:pt>
                <c:pt idx="21">
                  <c:v>21</c:v>
                </c:pt>
                <c:pt idx="22">
                  <c:v>21.99999999996</c:v>
                </c:pt>
                <c:pt idx="23">
                  <c:v>22.999999999980002</c:v>
                </c:pt>
                <c:pt idx="24">
                  <c:v>24</c:v>
                </c:pt>
                <c:pt idx="25">
                  <c:v>24.999999999959996</c:v>
                </c:pt>
                <c:pt idx="26">
                  <c:v>25.999999999979998</c:v>
                </c:pt>
                <c:pt idx="27">
                  <c:v>26.999999999999996</c:v>
                </c:pt>
                <c:pt idx="28">
                  <c:v>27.99999999996</c:v>
                </c:pt>
                <c:pt idx="29">
                  <c:v>28.999999999979998</c:v>
                </c:pt>
                <c:pt idx="30">
                  <c:v>30.000000000179995</c:v>
                </c:pt>
                <c:pt idx="31">
                  <c:v>30.999999999780005</c:v>
                </c:pt>
                <c:pt idx="32">
                  <c:v>31.999999999980002</c:v>
                </c:pt>
                <c:pt idx="33">
                  <c:v>33.000000000180002</c:v>
                </c:pt>
                <c:pt idx="34">
                  <c:v>33.999999999779995</c:v>
                </c:pt>
                <c:pt idx="35">
                  <c:v>34.999999999980005</c:v>
                </c:pt>
                <c:pt idx="36">
                  <c:v>36.000000000180002</c:v>
                </c:pt>
                <c:pt idx="37">
                  <c:v>36.999999999779995</c:v>
                </c:pt>
                <c:pt idx="38">
                  <c:v>37.999999999979991</c:v>
                </c:pt>
                <c:pt idx="39">
                  <c:v>39.000000000180002</c:v>
                </c:pt>
                <c:pt idx="40">
                  <c:v>39.999999999780002</c:v>
                </c:pt>
                <c:pt idx="41">
                  <c:v>40.999999999979998</c:v>
                </c:pt>
                <c:pt idx="42">
                  <c:v>42.000000000179995</c:v>
                </c:pt>
                <c:pt idx="43">
                  <c:v>42.999999999780002</c:v>
                </c:pt>
                <c:pt idx="44">
                  <c:v>43.999999999979998</c:v>
                </c:pt>
                <c:pt idx="45">
                  <c:v>45.000000000179995</c:v>
                </c:pt>
                <c:pt idx="46">
                  <c:v>45.999999999780009</c:v>
                </c:pt>
                <c:pt idx="47">
                  <c:v>46.999999999980005</c:v>
                </c:pt>
                <c:pt idx="48">
                  <c:v>48.000000000180002</c:v>
                </c:pt>
                <c:pt idx="49">
                  <c:v>48.999999999779995</c:v>
                </c:pt>
                <c:pt idx="50">
                  <c:v>49.999999999980005</c:v>
                </c:pt>
                <c:pt idx="51">
                  <c:v>51.000000000180002</c:v>
                </c:pt>
                <c:pt idx="52">
                  <c:v>51.999999999779995</c:v>
                </c:pt>
                <c:pt idx="53">
                  <c:v>52.999999999979991</c:v>
                </c:pt>
                <c:pt idx="54">
                  <c:v>54.000000000180002</c:v>
                </c:pt>
                <c:pt idx="55">
                  <c:v>54.999999999780002</c:v>
                </c:pt>
                <c:pt idx="56">
                  <c:v>55.999999999979998</c:v>
                </c:pt>
                <c:pt idx="57">
                  <c:v>57.000000000179995</c:v>
                </c:pt>
                <c:pt idx="58">
                  <c:v>57.999999999780002</c:v>
                </c:pt>
                <c:pt idx="59">
                  <c:v>58.999999999979998</c:v>
                </c:pt>
                <c:pt idx="60">
                  <c:v>60.000000000179988</c:v>
                </c:pt>
                <c:pt idx="61">
                  <c:v>60.999999999780016</c:v>
                </c:pt>
                <c:pt idx="62">
                  <c:v>61.999999999980005</c:v>
                </c:pt>
                <c:pt idx="63">
                  <c:v>63.000000000180009</c:v>
                </c:pt>
                <c:pt idx="64">
                  <c:v>63.999999999780002</c:v>
                </c:pt>
                <c:pt idx="65">
                  <c:v>64.999999999979991</c:v>
                </c:pt>
                <c:pt idx="66">
                  <c:v>66.000000000179995</c:v>
                </c:pt>
                <c:pt idx="67">
                  <c:v>66.999999999779988</c:v>
                </c:pt>
                <c:pt idx="68">
                  <c:v>67.999999999979991</c:v>
                </c:pt>
                <c:pt idx="69">
                  <c:v>69.000000000180009</c:v>
                </c:pt>
                <c:pt idx="70">
                  <c:v>69.999999999780002</c:v>
                </c:pt>
                <c:pt idx="71">
                  <c:v>70.999999999980005</c:v>
                </c:pt>
                <c:pt idx="72">
                  <c:v>72.000000000179995</c:v>
                </c:pt>
                <c:pt idx="73">
                  <c:v>72.999999999780002</c:v>
                </c:pt>
                <c:pt idx="74">
                  <c:v>73.999999999979991</c:v>
                </c:pt>
                <c:pt idx="75">
                  <c:v>75.000000000179995</c:v>
                </c:pt>
                <c:pt idx="76">
                  <c:v>75.999999999780016</c:v>
                </c:pt>
                <c:pt idx="77">
                  <c:v>76.999999999980005</c:v>
                </c:pt>
                <c:pt idx="78">
                  <c:v>78.000000000180009</c:v>
                </c:pt>
                <c:pt idx="79">
                  <c:v>78.999999999780002</c:v>
                </c:pt>
                <c:pt idx="80">
                  <c:v>79.999999999979991</c:v>
                </c:pt>
                <c:pt idx="81">
                  <c:v>81.000000000179995</c:v>
                </c:pt>
                <c:pt idx="82">
                  <c:v>81.999999999779988</c:v>
                </c:pt>
                <c:pt idx="83">
                  <c:v>82.999999999979991</c:v>
                </c:pt>
                <c:pt idx="84">
                  <c:v>84.000000000180009</c:v>
                </c:pt>
                <c:pt idx="85">
                  <c:v>84.999999999780002</c:v>
                </c:pt>
                <c:pt idx="86">
                  <c:v>85.999999999980005</c:v>
                </c:pt>
                <c:pt idx="87">
                  <c:v>87.000000000179995</c:v>
                </c:pt>
                <c:pt idx="88">
                  <c:v>87.999999999780002</c:v>
                </c:pt>
                <c:pt idx="89">
                  <c:v>88.999999999979991</c:v>
                </c:pt>
              </c:numCache>
            </c:numRef>
          </c:xVal>
          <c:yVal>
            <c:numRef>
              <c:f>green!$E$7:$E$97</c:f>
              <c:numCache>
                <c:formatCode>General</c:formatCode>
                <c:ptCount val="91"/>
                <c:pt idx="0">
                  <c:v>6.3320922851599999</c:v>
                </c:pt>
                <c:pt idx="1">
                  <c:v>5.48095703125</c:v>
                </c:pt>
                <c:pt idx="2">
                  <c:v>4.3249511718799996</c:v>
                </c:pt>
                <c:pt idx="3">
                  <c:v>3.5653686523400001</c:v>
                </c:pt>
                <c:pt idx="4">
                  <c:v>3.0569458007799999</c:v>
                </c:pt>
                <c:pt idx="5">
                  <c:v>2.6986694335900001</c:v>
                </c:pt>
                <c:pt idx="6">
                  <c:v>2.45239257813</c:v>
                </c:pt>
                <c:pt idx="7">
                  <c:v>2.2744750976599999</c:v>
                </c:pt>
                <c:pt idx="8">
                  <c:v>2.1530151367200001</c:v>
                </c:pt>
                <c:pt idx="9">
                  <c:v>2.0660400390600002</c:v>
                </c:pt>
                <c:pt idx="10">
                  <c:v>2.0025634765600002</c:v>
                </c:pt>
                <c:pt idx="11">
                  <c:v>1.9546508789099999</c:v>
                </c:pt>
                <c:pt idx="12">
                  <c:v>1.91589355469</c:v>
                </c:pt>
                <c:pt idx="13">
                  <c:v>1.88720703125</c:v>
                </c:pt>
                <c:pt idx="14">
                  <c:v>1.86401367188</c:v>
                </c:pt>
                <c:pt idx="15">
                  <c:v>1.845703125</c:v>
                </c:pt>
                <c:pt idx="16">
                  <c:v>1.8289184570300001</c:v>
                </c:pt>
                <c:pt idx="17">
                  <c:v>1.8154907226599999</c:v>
                </c:pt>
                <c:pt idx="18">
                  <c:v>1.80419921875</c:v>
                </c:pt>
                <c:pt idx="19">
                  <c:v>1.7941284179699999</c:v>
                </c:pt>
                <c:pt idx="20">
                  <c:v>1.7837524414099999</c:v>
                </c:pt>
                <c:pt idx="21">
                  <c:v>1.77856445313</c:v>
                </c:pt>
                <c:pt idx="22">
                  <c:v>1.77124023438</c:v>
                </c:pt>
                <c:pt idx="23">
                  <c:v>1.7636108398400001</c:v>
                </c:pt>
                <c:pt idx="24">
                  <c:v>1.7593383789099999</c:v>
                </c:pt>
                <c:pt idx="25">
                  <c:v>1.75354003906</c:v>
                </c:pt>
                <c:pt idx="26">
                  <c:v>1.7489624023400001</c:v>
                </c:pt>
                <c:pt idx="27">
                  <c:v>1.74621582031</c:v>
                </c:pt>
                <c:pt idx="28">
                  <c:v>1.74255371094</c:v>
                </c:pt>
                <c:pt idx="29">
                  <c:v>1.73706054688</c:v>
                </c:pt>
                <c:pt idx="30">
                  <c:v>1.73278808594</c:v>
                </c:pt>
                <c:pt idx="31">
                  <c:v>1.7312622070300001</c:v>
                </c:pt>
                <c:pt idx="32">
                  <c:v>1.72668457031</c:v>
                </c:pt>
                <c:pt idx="33">
                  <c:v>1.72424316406</c:v>
                </c:pt>
                <c:pt idx="34">
                  <c:v>1.7214965820300001</c:v>
                </c:pt>
                <c:pt idx="35">
                  <c:v>1.7190551757800001</c:v>
                </c:pt>
                <c:pt idx="36">
                  <c:v>1.7166137695300001</c:v>
                </c:pt>
                <c:pt idx="37">
                  <c:v>1.7138671875</c:v>
                </c:pt>
                <c:pt idx="38">
                  <c:v>1.71264648438</c:v>
                </c:pt>
                <c:pt idx="39">
                  <c:v>1.7105102539099999</c:v>
                </c:pt>
                <c:pt idx="40">
                  <c:v>1.7080688476599999</c:v>
                </c:pt>
                <c:pt idx="41">
                  <c:v>1.70593261719</c:v>
                </c:pt>
                <c:pt idx="42">
                  <c:v>1.70349121094</c:v>
                </c:pt>
                <c:pt idx="43">
                  <c:v>1.7007446289099999</c:v>
                </c:pt>
                <c:pt idx="44">
                  <c:v>1.7007446289099999</c:v>
                </c:pt>
                <c:pt idx="45">
                  <c:v>1.6964721679699999</c:v>
                </c:pt>
                <c:pt idx="46">
                  <c:v>1.6970825195300001</c:v>
                </c:pt>
                <c:pt idx="47">
                  <c:v>1.69555664063</c:v>
                </c:pt>
                <c:pt idx="48">
                  <c:v>1.6943359375</c:v>
                </c:pt>
                <c:pt idx="49">
                  <c:v>1.69372558594</c:v>
                </c:pt>
                <c:pt idx="50">
                  <c:v>1.69128417969</c:v>
                </c:pt>
                <c:pt idx="51">
                  <c:v>1.6897583007800001</c:v>
                </c:pt>
                <c:pt idx="52">
                  <c:v>1.6860961914099999</c:v>
                </c:pt>
                <c:pt idx="53">
                  <c:v>1.6860961914099999</c:v>
                </c:pt>
                <c:pt idx="54">
                  <c:v>1.68518066406</c:v>
                </c:pt>
                <c:pt idx="55">
                  <c:v>1.68518066406</c:v>
                </c:pt>
                <c:pt idx="56">
                  <c:v>1.68029785156</c:v>
                </c:pt>
                <c:pt idx="57">
                  <c:v>1.6799926757800001</c:v>
                </c:pt>
                <c:pt idx="58">
                  <c:v>1.6799926757800001</c:v>
                </c:pt>
                <c:pt idx="59">
                  <c:v>1.6787719726599999</c:v>
                </c:pt>
                <c:pt idx="60">
                  <c:v>1.6769409179699999</c:v>
                </c:pt>
                <c:pt idx="61">
                  <c:v>1.6763305664099999</c:v>
                </c:pt>
                <c:pt idx="62">
                  <c:v>1.6748046875</c:v>
                </c:pt>
                <c:pt idx="63">
                  <c:v>1.6748046875</c:v>
                </c:pt>
                <c:pt idx="64">
                  <c:v>1.67236328125</c:v>
                </c:pt>
                <c:pt idx="65">
                  <c:v>1.67114257813</c:v>
                </c:pt>
                <c:pt idx="66">
                  <c:v>1.67053222656</c:v>
                </c:pt>
                <c:pt idx="67">
                  <c:v>1.6696166992199999</c:v>
                </c:pt>
                <c:pt idx="68">
                  <c:v>1.6690063476599999</c:v>
                </c:pt>
                <c:pt idx="69">
                  <c:v>1.6677856445300001</c:v>
                </c:pt>
                <c:pt idx="70">
                  <c:v>1.6653442382800001</c:v>
                </c:pt>
                <c:pt idx="71">
                  <c:v>1.6653442382800001</c:v>
                </c:pt>
                <c:pt idx="72">
                  <c:v>1.66442871094</c:v>
                </c:pt>
                <c:pt idx="73">
                  <c:v>1.66442871094</c:v>
                </c:pt>
                <c:pt idx="74">
                  <c:v>1.66381835938</c:v>
                </c:pt>
                <c:pt idx="75">
                  <c:v>1.66259765625</c:v>
                </c:pt>
                <c:pt idx="76">
                  <c:v>1.66015625</c:v>
                </c:pt>
                <c:pt idx="77">
                  <c:v>1.65954589844</c:v>
                </c:pt>
                <c:pt idx="78">
                  <c:v>1.66015625</c:v>
                </c:pt>
                <c:pt idx="79">
                  <c:v>1.6592407226599999</c:v>
                </c:pt>
                <c:pt idx="80">
                  <c:v>1.6592407226599999</c:v>
                </c:pt>
                <c:pt idx="81">
                  <c:v>1.6586303710900001</c:v>
                </c:pt>
                <c:pt idx="82">
                  <c:v>1.6561889648400001</c:v>
                </c:pt>
                <c:pt idx="83">
                  <c:v>1.6549682617199999</c:v>
                </c:pt>
                <c:pt idx="84">
                  <c:v>1.6555786132800001</c:v>
                </c:pt>
                <c:pt idx="85">
                  <c:v>1.65405273438</c:v>
                </c:pt>
                <c:pt idx="86">
                  <c:v>1.6543579101599999</c:v>
                </c:pt>
                <c:pt idx="87">
                  <c:v>1.65405273438</c:v>
                </c:pt>
                <c:pt idx="88">
                  <c:v>1.65161132813</c:v>
                </c:pt>
                <c:pt idx="89">
                  <c:v>1.65100097656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green!$D$7:$D$96</c:f>
              <c:numCache>
                <c:formatCode>General</c:formatCode>
                <c:ptCount val="90"/>
                <c:pt idx="0">
                  <c:v>0</c:v>
                </c:pt>
                <c:pt idx="1">
                  <c:v>0.99999999996000177</c:v>
                </c:pt>
                <c:pt idx="2">
                  <c:v>1.9999999999800022</c:v>
                </c:pt>
                <c:pt idx="3">
                  <c:v>3.0000000000000027</c:v>
                </c:pt>
                <c:pt idx="4">
                  <c:v>3.9999999999599978</c:v>
                </c:pt>
                <c:pt idx="5">
                  <c:v>4.9999999999799982</c:v>
                </c:pt>
                <c:pt idx="6">
                  <c:v>5.9999999999999982</c:v>
                </c:pt>
                <c:pt idx="7">
                  <c:v>6.99999999996</c:v>
                </c:pt>
                <c:pt idx="8">
                  <c:v>7.9999999999800009</c:v>
                </c:pt>
                <c:pt idx="9">
                  <c:v>9.0000000000000018</c:v>
                </c:pt>
                <c:pt idx="10">
                  <c:v>9.9999999999599964</c:v>
                </c:pt>
                <c:pt idx="11">
                  <c:v>10.999999999979996</c:v>
                </c:pt>
                <c:pt idx="12">
                  <c:v>11.999999999999996</c:v>
                </c:pt>
                <c:pt idx="13">
                  <c:v>12.99999999996</c:v>
                </c:pt>
                <c:pt idx="14">
                  <c:v>13.99999999998</c:v>
                </c:pt>
                <c:pt idx="15">
                  <c:v>15</c:v>
                </c:pt>
                <c:pt idx="16">
                  <c:v>15.999999999960002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18.999999999959996</c:v>
                </c:pt>
                <c:pt idx="20">
                  <c:v>19.999999999979998</c:v>
                </c:pt>
                <c:pt idx="21">
                  <c:v>21</c:v>
                </c:pt>
                <c:pt idx="22">
                  <c:v>21.99999999996</c:v>
                </c:pt>
                <c:pt idx="23">
                  <c:v>22.999999999980002</c:v>
                </c:pt>
                <c:pt idx="24">
                  <c:v>24</c:v>
                </c:pt>
                <c:pt idx="25">
                  <c:v>24.999999999959996</c:v>
                </c:pt>
                <c:pt idx="26">
                  <c:v>25.999999999979998</c:v>
                </c:pt>
                <c:pt idx="27">
                  <c:v>26.999999999999996</c:v>
                </c:pt>
                <c:pt idx="28">
                  <c:v>27.99999999996</c:v>
                </c:pt>
                <c:pt idx="29">
                  <c:v>28.999999999979998</c:v>
                </c:pt>
                <c:pt idx="30">
                  <c:v>30.000000000179995</c:v>
                </c:pt>
                <c:pt idx="31">
                  <c:v>30.999999999780005</c:v>
                </c:pt>
                <c:pt idx="32">
                  <c:v>31.999999999980002</c:v>
                </c:pt>
                <c:pt idx="33">
                  <c:v>33.000000000180002</c:v>
                </c:pt>
                <c:pt idx="34">
                  <c:v>33.999999999779995</c:v>
                </c:pt>
                <c:pt idx="35">
                  <c:v>34.999999999980005</c:v>
                </c:pt>
                <c:pt idx="36">
                  <c:v>36.000000000180002</c:v>
                </c:pt>
                <c:pt idx="37">
                  <c:v>36.999999999779995</c:v>
                </c:pt>
                <c:pt idx="38">
                  <c:v>37.999999999979991</c:v>
                </c:pt>
                <c:pt idx="39">
                  <c:v>39.000000000180002</c:v>
                </c:pt>
                <c:pt idx="40">
                  <c:v>39.999999999780002</c:v>
                </c:pt>
                <c:pt idx="41">
                  <c:v>40.999999999979998</c:v>
                </c:pt>
                <c:pt idx="42">
                  <c:v>42.000000000179995</c:v>
                </c:pt>
                <c:pt idx="43">
                  <c:v>42.999999999780002</c:v>
                </c:pt>
                <c:pt idx="44">
                  <c:v>43.999999999979998</c:v>
                </c:pt>
                <c:pt idx="45">
                  <c:v>45.000000000179995</c:v>
                </c:pt>
                <c:pt idx="46">
                  <c:v>45.999999999780009</c:v>
                </c:pt>
                <c:pt idx="47">
                  <c:v>46.999999999980005</c:v>
                </c:pt>
                <c:pt idx="48">
                  <c:v>48.000000000180002</c:v>
                </c:pt>
                <c:pt idx="49">
                  <c:v>48.999999999779995</c:v>
                </c:pt>
                <c:pt idx="50">
                  <c:v>49.999999999980005</c:v>
                </c:pt>
                <c:pt idx="51">
                  <c:v>51.000000000180002</c:v>
                </c:pt>
                <c:pt idx="52">
                  <c:v>51.999999999779995</c:v>
                </c:pt>
                <c:pt idx="53">
                  <c:v>52.999999999979991</c:v>
                </c:pt>
                <c:pt idx="54">
                  <c:v>54.000000000180002</c:v>
                </c:pt>
                <c:pt idx="55">
                  <c:v>54.999999999780002</c:v>
                </c:pt>
                <c:pt idx="56">
                  <c:v>55.999999999979998</c:v>
                </c:pt>
                <c:pt idx="57">
                  <c:v>57.000000000179995</c:v>
                </c:pt>
                <c:pt idx="58">
                  <c:v>57.999999999780002</c:v>
                </c:pt>
                <c:pt idx="59">
                  <c:v>58.999999999979998</c:v>
                </c:pt>
                <c:pt idx="60">
                  <c:v>60.000000000179988</c:v>
                </c:pt>
                <c:pt idx="61">
                  <c:v>60.999999999780016</c:v>
                </c:pt>
                <c:pt idx="62">
                  <c:v>61.999999999980005</c:v>
                </c:pt>
                <c:pt idx="63">
                  <c:v>63.000000000180009</c:v>
                </c:pt>
                <c:pt idx="64">
                  <c:v>63.999999999780002</c:v>
                </c:pt>
                <c:pt idx="65">
                  <c:v>64.999999999979991</c:v>
                </c:pt>
                <c:pt idx="66">
                  <c:v>66.000000000179995</c:v>
                </c:pt>
                <c:pt idx="67">
                  <c:v>66.999999999779988</c:v>
                </c:pt>
                <c:pt idx="68">
                  <c:v>67.999999999979991</c:v>
                </c:pt>
                <c:pt idx="69">
                  <c:v>69.000000000180009</c:v>
                </c:pt>
                <c:pt idx="70">
                  <c:v>69.999999999780002</c:v>
                </c:pt>
                <c:pt idx="71">
                  <c:v>70.999999999980005</c:v>
                </c:pt>
                <c:pt idx="72">
                  <c:v>72.000000000179995</c:v>
                </c:pt>
                <c:pt idx="73">
                  <c:v>72.999999999780002</c:v>
                </c:pt>
                <c:pt idx="74">
                  <c:v>73.999999999979991</c:v>
                </c:pt>
                <c:pt idx="75">
                  <c:v>75.000000000179995</c:v>
                </c:pt>
                <c:pt idx="76">
                  <c:v>75.999999999780016</c:v>
                </c:pt>
                <c:pt idx="77">
                  <c:v>76.999999999980005</c:v>
                </c:pt>
                <c:pt idx="78">
                  <c:v>78.000000000180009</c:v>
                </c:pt>
                <c:pt idx="79">
                  <c:v>78.999999999780002</c:v>
                </c:pt>
                <c:pt idx="80">
                  <c:v>79.999999999979991</c:v>
                </c:pt>
                <c:pt idx="81">
                  <c:v>81.000000000179995</c:v>
                </c:pt>
                <c:pt idx="82">
                  <c:v>81.999999999779988</c:v>
                </c:pt>
                <c:pt idx="83">
                  <c:v>82.999999999979991</c:v>
                </c:pt>
                <c:pt idx="84">
                  <c:v>84.000000000180009</c:v>
                </c:pt>
                <c:pt idx="85">
                  <c:v>84.999999999780002</c:v>
                </c:pt>
                <c:pt idx="86">
                  <c:v>85.999999999980005</c:v>
                </c:pt>
                <c:pt idx="87">
                  <c:v>87.000000000179995</c:v>
                </c:pt>
                <c:pt idx="88">
                  <c:v>87.999999999780002</c:v>
                </c:pt>
                <c:pt idx="89">
                  <c:v>88.999999999979991</c:v>
                </c:pt>
              </c:numCache>
            </c:numRef>
          </c:xVal>
          <c:yVal>
            <c:numRef>
              <c:f>green!$F$7:$F$96</c:f>
              <c:numCache>
                <c:formatCode>General</c:formatCode>
                <c:ptCount val="90"/>
                <c:pt idx="0">
                  <c:v>6.4395089807561572</c:v>
                </c:pt>
                <c:pt idx="1">
                  <c:v>5.2275076004392211</c:v>
                </c:pt>
                <c:pt idx="2">
                  <c:v>4.3255341937353071</c:v>
                </c:pt>
                <c:pt idx="3">
                  <c:v>3.6542841113864366</c:v>
                </c:pt>
                <c:pt idx="4">
                  <c:v>3.154738703859767</c:v>
                </c:pt>
                <c:pt idx="5">
                  <c:v>2.7829761957079171</c:v>
                </c:pt>
                <c:pt idx="6">
                  <c:v>2.5063099299883236</c:v>
                </c:pt>
                <c:pt idx="7">
                  <c:v>2.3004144432061762</c:v>
                </c:pt>
                <c:pt idx="8">
                  <c:v>2.1471866856690598</c:v>
                </c:pt>
                <c:pt idx="9">
                  <c:v>2.033154338262297</c:v>
                </c:pt>
                <c:pt idx="10">
                  <c:v>1.9482912790918581</c:v>
                </c:pt>
                <c:pt idx="11">
                  <c:v>1.8851360518566704</c:v>
                </c:pt>
                <c:pt idx="12">
                  <c:v>1.8381358286047476</c:v>
                </c:pt>
                <c:pt idx="13">
                  <c:v>1.8031581857029122</c:v>
                </c:pt>
                <c:pt idx="14">
                  <c:v>1.777127766728974</c:v>
                </c:pt>
                <c:pt idx="15">
                  <c:v>1.7577558864163567</c:v>
                </c:pt>
                <c:pt idx="16">
                  <c:v>1.743339301450793</c:v>
                </c:pt>
                <c:pt idx="17">
                  <c:v>1.7326104553738804</c:v>
                </c:pt>
                <c:pt idx="18">
                  <c:v>1.7246260306013659</c:v>
                </c:pt>
                <c:pt idx="19">
                  <c:v>1.7186840086460096</c:v>
                </c:pt>
                <c:pt idx="20">
                  <c:v>1.7142619462021691</c:v>
                </c:pt>
                <c:pt idx="21">
                  <c:v>1.7109710401094642</c:v>
                </c:pt>
                <c:pt idx="22">
                  <c:v>1.7085219424207763</c:v>
                </c:pt>
                <c:pt idx="23">
                  <c:v>1.7066993199209248</c:v>
                </c:pt>
                <c:pt idx="24">
                  <c:v>1.705342921279875</c:v>
                </c:pt>
                <c:pt idx="25">
                  <c:v>1.7043334871960225</c:v>
                </c:pt>
                <c:pt idx="26">
                  <c:v>1.7035822647021854</c:v>
                </c:pt>
                <c:pt idx="27">
                  <c:v>1.7030232036953947</c:v>
                </c:pt>
                <c:pt idx="28">
                  <c:v>1.7026071495811184</c:v>
                </c:pt>
                <c:pt idx="29">
                  <c:v>1.7022975214297635</c:v>
                </c:pt>
                <c:pt idx="30">
                  <c:v>1.7020670956538129</c:v>
                </c:pt>
                <c:pt idx="31">
                  <c:v>1.7018956124151225</c:v>
                </c:pt>
                <c:pt idx="32">
                  <c:v>1.7017679943087454</c:v>
                </c:pt>
                <c:pt idx="33">
                  <c:v>1.7016730207055619</c:v>
                </c:pt>
                <c:pt idx="34">
                  <c:v>1.7016023411950048</c:v>
                </c:pt>
                <c:pt idx="35">
                  <c:v>1.7015497413877823</c:v>
                </c:pt>
                <c:pt idx="36">
                  <c:v>1.701510596525345</c:v>
                </c:pt>
                <c:pt idx="37">
                  <c:v>1.7014814648548051</c:v>
                </c:pt>
                <c:pt idx="38">
                  <c:v>1.7014597850179984</c:v>
                </c:pt>
                <c:pt idx="39">
                  <c:v>1.7014436508480408</c:v>
                </c:pt>
                <c:pt idx="40">
                  <c:v>1.7014316437724153</c:v>
                </c:pt>
                <c:pt idx="41">
                  <c:v>1.7014227080871194</c:v>
                </c:pt>
                <c:pt idx="42">
                  <c:v>1.7014160581355291</c:v>
                </c:pt>
                <c:pt idx="43">
                  <c:v>1.7014111092306978</c:v>
                </c:pt>
                <c:pt idx="44">
                  <c:v>1.7014074262476375</c:v>
                </c:pt>
                <c:pt idx="45">
                  <c:v>1.7014046853656293</c:v>
                </c:pt>
                <c:pt idx="46">
                  <c:v>1.7014026455967637</c:v>
                </c:pt>
                <c:pt idx="47">
                  <c:v>1.7014011275974414</c:v>
                </c:pt>
                <c:pt idx="48">
                  <c:v>1.7013999978998668</c:v>
                </c:pt>
                <c:pt idx="49">
                  <c:v>1.7013991571770875</c:v>
                </c:pt>
                <c:pt idx="50">
                  <c:v>1.7013985315098215</c:v>
                </c:pt>
                <c:pt idx="51">
                  <c:v>1.7013980658872203</c:v>
                </c:pt>
                <c:pt idx="52">
                  <c:v>1.7013977193701202</c:v>
                </c:pt>
                <c:pt idx="53">
                  <c:v>1.7013974614915284</c:v>
                </c:pt>
                <c:pt idx="54">
                  <c:v>1.701397269577859</c:v>
                </c:pt>
                <c:pt idx="55">
                  <c:v>1.7013971267553931</c:v>
                </c:pt>
                <c:pt idx="56">
                  <c:v>1.7013970204666804</c:v>
                </c:pt>
                <c:pt idx="57">
                  <c:v>1.7013969413664471</c:v>
                </c:pt>
                <c:pt idx="58">
                  <c:v>1.7013968824999242</c:v>
                </c:pt>
                <c:pt idx="59">
                  <c:v>1.7013968386913616</c:v>
                </c:pt>
                <c:pt idx="60">
                  <c:v>1.7013968060889579</c:v>
                </c:pt>
                <c:pt idx="61">
                  <c:v>1.7013967818261959</c:v>
                </c:pt>
                <c:pt idx="62">
                  <c:v>1.7013967637698086</c:v>
                </c:pt>
                <c:pt idx="63">
                  <c:v>1.7013967503322158</c:v>
                </c:pt>
                <c:pt idx="64">
                  <c:v>1.7013967403319372</c:v>
                </c:pt>
                <c:pt idx="65">
                  <c:v>1.7013967328897137</c:v>
                </c:pt>
                <c:pt idx="66">
                  <c:v>1.7013967273511987</c:v>
                </c:pt>
                <c:pt idx="67">
                  <c:v>1.7013967232294267</c:v>
                </c:pt>
                <c:pt idx="68">
                  <c:v>1.7013967201619975</c:v>
                </c:pt>
                <c:pt idx="69">
                  <c:v>1.7013967178792115</c:v>
                </c:pt>
                <c:pt idx="70">
                  <c:v>1.7013967161803585</c:v>
                </c:pt>
                <c:pt idx="71">
                  <c:v>1.7013967149160691</c:v>
                </c:pt>
                <c:pt idx="72">
                  <c:v>1.7013967139751831</c:v>
                </c:pt>
                <c:pt idx="73">
                  <c:v>1.7013967132749741</c:v>
                </c:pt>
                <c:pt idx="74">
                  <c:v>1.7013967127538776</c:v>
                </c:pt>
                <c:pt idx="75">
                  <c:v>1.7013967123660765</c:v>
                </c:pt>
                <c:pt idx="76">
                  <c:v>1.7013967120774744</c:v>
                </c:pt>
                <c:pt idx="77">
                  <c:v>1.7013967118626963</c:v>
                </c:pt>
                <c:pt idx="78">
                  <c:v>1.7013967117028579</c:v>
                </c:pt>
                <c:pt idx="79">
                  <c:v>1.7013967115839062</c:v>
                </c:pt>
                <c:pt idx="80">
                  <c:v>1.7013967114953819</c:v>
                </c:pt>
                <c:pt idx="81">
                  <c:v>1.7013967114295021</c:v>
                </c:pt>
                <c:pt idx="82">
                  <c:v>1.7013967113804742</c:v>
                </c:pt>
                <c:pt idx="83">
                  <c:v>1.7013967113439874</c:v>
                </c:pt>
                <c:pt idx="84">
                  <c:v>1.701396711316834</c:v>
                </c:pt>
                <c:pt idx="85">
                  <c:v>1.7013967112966264</c:v>
                </c:pt>
                <c:pt idx="86">
                  <c:v>1.701396711281588</c:v>
                </c:pt>
                <c:pt idx="87">
                  <c:v>1.7013967112703963</c:v>
                </c:pt>
                <c:pt idx="88">
                  <c:v>1.7013967112620674</c:v>
                </c:pt>
                <c:pt idx="89">
                  <c:v>1.701396711255869</c:v>
                </c:pt>
              </c:numCache>
            </c:numRef>
          </c:yVal>
        </c:ser>
        <c:axId val="182258304"/>
        <c:axId val="182404608"/>
      </c:scatterChart>
      <c:valAx>
        <c:axId val="182258304"/>
        <c:scaling>
          <c:orientation val="minMax"/>
          <c:max val="9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</c:title>
        <c:numFmt formatCode="General" sourceLinked="1"/>
        <c:tickLblPos val="nextTo"/>
        <c:crossAx val="182404608"/>
        <c:crosses val="autoZero"/>
        <c:crossBetween val="midCat"/>
      </c:valAx>
      <c:valAx>
        <c:axId val="182404608"/>
        <c:scaling>
          <c:orientation val="minMax"/>
          <c:max val="7"/>
          <c:min val="1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</c:title>
        <c:numFmt formatCode="General" sourceLinked="1"/>
        <c:tickLblPos val="nextTo"/>
        <c:crossAx val="18225830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ir!$D$8:$D$98</c:f>
              <c:numCache>
                <c:formatCode>General</c:formatCode>
                <c:ptCount val="91"/>
                <c:pt idx="0">
                  <c:v>0</c:v>
                </c:pt>
                <c:pt idx="1">
                  <c:v>1.0000000000200004</c:v>
                </c:pt>
                <c:pt idx="2">
                  <c:v>1.9999999999800022</c:v>
                </c:pt>
                <c:pt idx="3">
                  <c:v>3.0000000000000027</c:v>
                </c:pt>
                <c:pt idx="4">
                  <c:v>4.0000000000200036</c:v>
                </c:pt>
                <c:pt idx="5">
                  <c:v>4.9999999999799982</c:v>
                </c:pt>
                <c:pt idx="6">
                  <c:v>5.9999999999999982</c:v>
                </c:pt>
                <c:pt idx="7">
                  <c:v>7.0000000000199991</c:v>
                </c:pt>
                <c:pt idx="8">
                  <c:v>7.9999999999800009</c:v>
                </c:pt>
                <c:pt idx="9">
                  <c:v>9.0000000000000018</c:v>
                </c:pt>
                <c:pt idx="10">
                  <c:v>10.000000000020002</c:v>
                </c:pt>
                <c:pt idx="11">
                  <c:v>10.999999999979996</c:v>
                </c:pt>
                <c:pt idx="12">
                  <c:v>11.999999999999996</c:v>
                </c:pt>
                <c:pt idx="13">
                  <c:v>13.000000000019998</c:v>
                </c:pt>
                <c:pt idx="14">
                  <c:v>13.99999999998</c:v>
                </c:pt>
                <c:pt idx="15">
                  <c:v>15</c:v>
                </c:pt>
                <c:pt idx="16">
                  <c:v>16.000000000020002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19.000000000020002</c:v>
                </c:pt>
                <c:pt idx="20">
                  <c:v>19.999999999979998</c:v>
                </c:pt>
                <c:pt idx="21">
                  <c:v>21</c:v>
                </c:pt>
                <c:pt idx="22">
                  <c:v>22.000000000019998</c:v>
                </c:pt>
                <c:pt idx="23">
                  <c:v>22.999999999980002</c:v>
                </c:pt>
                <c:pt idx="24">
                  <c:v>24</c:v>
                </c:pt>
                <c:pt idx="25">
                  <c:v>25.000000000020002</c:v>
                </c:pt>
                <c:pt idx="26">
                  <c:v>25.999999999979998</c:v>
                </c:pt>
                <c:pt idx="27">
                  <c:v>26.999999999999996</c:v>
                </c:pt>
                <c:pt idx="28">
                  <c:v>28.000000000019998</c:v>
                </c:pt>
                <c:pt idx="29">
                  <c:v>28.999999999979998</c:v>
                </c:pt>
                <c:pt idx="30">
                  <c:v>30</c:v>
                </c:pt>
                <c:pt idx="31">
                  <c:v>31.000000000199996</c:v>
                </c:pt>
                <c:pt idx="32">
                  <c:v>31.999999999800007</c:v>
                </c:pt>
                <c:pt idx="33">
                  <c:v>33</c:v>
                </c:pt>
                <c:pt idx="34">
                  <c:v>34.000000000199996</c:v>
                </c:pt>
                <c:pt idx="35">
                  <c:v>34.999999999799996</c:v>
                </c:pt>
                <c:pt idx="36">
                  <c:v>36.000000000000007</c:v>
                </c:pt>
                <c:pt idx="37">
                  <c:v>37.000000000200004</c:v>
                </c:pt>
                <c:pt idx="38">
                  <c:v>37.999999999799996</c:v>
                </c:pt>
                <c:pt idx="39">
                  <c:v>38.999999999999993</c:v>
                </c:pt>
                <c:pt idx="40">
                  <c:v>40.000000000200004</c:v>
                </c:pt>
                <c:pt idx="41">
                  <c:v>40.999999999800004</c:v>
                </c:pt>
                <c:pt idx="42">
                  <c:v>42</c:v>
                </c:pt>
                <c:pt idx="43">
                  <c:v>43.000000000199996</c:v>
                </c:pt>
                <c:pt idx="44">
                  <c:v>43.999999999800004</c:v>
                </c:pt>
                <c:pt idx="45">
                  <c:v>45</c:v>
                </c:pt>
                <c:pt idx="46">
                  <c:v>46.000000000199996</c:v>
                </c:pt>
                <c:pt idx="47">
                  <c:v>46.999999999800004</c:v>
                </c:pt>
                <c:pt idx="48">
                  <c:v>48</c:v>
                </c:pt>
                <c:pt idx="49">
                  <c:v>49.000000000199996</c:v>
                </c:pt>
                <c:pt idx="50">
                  <c:v>49.999999999799996</c:v>
                </c:pt>
                <c:pt idx="51">
                  <c:v>51.000000000000007</c:v>
                </c:pt>
                <c:pt idx="52">
                  <c:v>52.000000000200004</c:v>
                </c:pt>
                <c:pt idx="53">
                  <c:v>52.999999999799996</c:v>
                </c:pt>
                <c:pt idx="54">
                  <c:v>53.999999999999993</c:v>
                </c:pt>
                <c:pt idx="55">
                  <c:v>55.000000000200004</c:v>
                </c:pt>
                <c:pt idx="56">
                  <c:v>55.999999999800004</c:v>
                </c:pt>
                <c:pt idx="57">
                  <c:v>57</c:v>
                </c:pt>
                <c:pt idx="58">
                  <c:v>58.000000000199996</c:v>
                </c:pt>
                <c:pt idx="59">
                  <c:v>58.999999999800004</c:v>
                </c:pt>
                <c:pt idx="60">
                  <c:v>60</c:v>
                </c:pt>
                <c:pt idx="61">
                  <c:v>61.000000000199996</c:v>
                </c:pt>
                <c:pt idx="62">
                  <c:v>61.999999999800004</c:v>
                </c:pt>
                <c:pt idx="63">
                  <c:v>63</c:v>
                </c:pt>
                <c:pt idx="64">
                  <c:v>64.000000000200004</c:v>
                </c:pt>
                <c:pt idx="65">
                  <c:v>64.999999999799996</c:v>
                </c:pt>
                <c:pt idx="66">
                  <c:v>66</c:v>
                </c:pt>
                <c:pt idx="67">
                  <c:v>67.000000000200004</c:v>
                </c:pt>
                <c:pt idx="68">
                  <c:v>67.999999999799996</c:v>
                </c:pt>
                <c:pt idx="69">
                  <c:v>69</c:v>
                </c:pt>
                <c:pt idx="70">
                  <c:v>70.000000000200004</c:v>
                </c:pt>
                <c:pt idx="71">
                  <c:v>70.999999999799996</c:v>
                </c:pt>
                <c:pt idx="72">
                  <c:v>72</c:v>
                </c:pt>
                <c:pt idx="73">
                  <c:v>73.000000000199989</c:v>
                </c:pt>
                <c:pt idx="74">
                  <c:v>73.999999999799996</c:v>
                </c:pt>
                <c:pt idx="75">
                  <c:v>75</c:v>
                </c:pt>
                <c:pt idx="76">
                  <c:v>76.000000000200004</c:v>
                </c:pt>
                <c:pt idx="77">
                  <c:v>76.999999999800011</c:v>
                </c:pt>
                <c:pt idx="78">
                  <c:v>78</c:v>
                </c:pt>
                <c:pt idx="79">
                  <c:v>79.000000000200004</c:v>
                </c:pt>
                <c:pt idx="80">
                  <c:v>79.999999999799996</c:v>
                </c:pt>
                <c:pt idx="81">
                  <c:v>81</c:v>
                </c:pt>
                <c:pt idx="82">
                  <c:v>82.000000000200004</c:v>
                </c:pt>
                <c:pt idx="83">
                  <c:v>82.999999999799996</c:v>
                </c:pt>
                <c:pt idx="84">
                  <c:v>84</c:v>
                </c:pt>
                <c:pt idx="85">
                  <c:v>85.000000000200004</c:v>
                </c:pt>
                <c:pt idx="86">
                  <c:v>85.999999999799996</c:v>
                </c:pt>
                <c:pt idx="87">
                  <c:v>87</c:v>
                </c:pt>
                <c:pt idx="88">
                  <c:v>88.000000000199989</c:v>
                </c:pt>
                <c:pt idx="89">
                  <c:v>88.999999999799996</c:v>
                </c:pt>
                <c:pt idx="90">
                  <c:v>90</c:v>
                </c:pt>
              </c:numCache>
            </c:numRef>
          </c:xVal>
          <c:yVal>
            <c:numRef>
              <c:f>ir!$E$8:$E$98</c:f>
              <c:numCache>
                <c:formatCode>General</c:formatCode>
                <c:ptCount val="91"/>
                <c:pt idx="0">
                  <c:v>6.3204956054699997</c:v>
                </c:pt>
                <c:pt idx="1">
                  <c:v>5.8340454101599999</c:v>
                </c:pt>
                <c:pt idx="2">
                  <c:v>4.2330932617199997</c:v>
                </c:pt>
                <c:pt idx="3">
                  <c:v>3.1887817382799999</c:v>
                </c:pt>
                <c:pt idx="4">
                  <c:v>2.5018310546899998</c:v>
                </c:pt>
                <c:pt idx="5">
                  <c:v>2.04711914063</c:v>
                </c:pt>
                <c:pt idx="6">
                  <c:v>1.7416381835900001</c:v>
                </c:pt>
                <c:pt idx="7">
                  <c:v>1.5328979492199999</c:v>
                </c:pt>
                <c:pt idx="8">
                  <c:v>1.3912963867199999</c:v>
                </c:pt>
                <c:pt idx="9">
                  <c:v>1.29150390625</c:v>
                </c:pt>
                <c:pt idx="10">
                  <c:v>1.2228393554699999</c:v>
                </c:pt>
                <c:pt idx="11">
                  <c:v>1.1703491210900001</c:v>
                </c:pt>
                <c:pt idx="12">
                  <c:v>1.1328125</c:v>
                </c:pt>
                <c:pt idx="13">
                  <c:v>1.10229492188</c:v>
                </c:pt>
                <c:pt idx="14">
                  <c:v>1.0791015625</c:v>
                </c:pt>
                <c:pt idx="15">
                  <c:v>1.0604858398400001</c:v>
                </c:pt>
                <c:pt idx="16">
                  <c:v>1.044921875</c:v>
                </c:pt>
                <c:pt idx="17">
                  <c:v>1.03271484375</c:v>
                </c:pt>
                <c:pt idx="18">
                  <c:v>1.0220336914099999</c:v>
                </c:pt>
                <c:pt idx="19">
                  <c:v>1.01257324219</c:v>
                </c:pt>
                <c:pt idx="20">
                  <c:v>1.00280761719</c:v>
                </c:pt>
                <c:pt idx="21">
                  <c:v>0.99639892578099998</c:v>
                </c:pt>
                <c:pt idx="22">
                  <c:v>0.99090576171900002</c:v>
                </c:pt>
                <c:pt idx="23">
                  <c:v>0.982666015625</c:v>
                </c:pt>
                <c:pt idx="24">
                  <c:v>0.97869873046900002</c:v>
                </c:pt>
                <c:pt idx="25">
                  <c:v>0.97229003906300004</c:v>
                </c:pt>
                <c:pt idx="26">
                  <c:v>0.96954345703099998</c:v>
                </c:pt>
                <c:pt idx="27">
                  <c:v>0.96496582031300004</c:v>
                </c:pt>
                <c:pt idx="28">
                  <c:v>0.96008300781300004</c:v>
                </c:pt>
                <c:pt idx="29">
                  <c:v>0.95550537109400002</c:v>
                </c:pt>
                <c:pt idx="30">
                  <c:v>0.95397949218800004</c:v>
                </c:pt>
                <c:pt idx="31">
                  <c:v>0.94940185546900002</c:v>
                </c:pt>
                <c:pt idx="32">
                  <c:v>0.94512939453099998</c:v>
                </c:pt>
                <c:pt idx="33">
                  <c:v>0.94421386718800004</c:v>
                </c:pt>
                <c:pt idx="34">
                  <c:v>0.941162109375</c:v>
                </c:pt>
                <c:pt idx="35">
                  <c:v>0.93902587890599998</c:v>
                </c:pt>
                <c:pt idx="36">
                  <c:v>0.93475341796900002</c:v>
                </c:pt>
                <c:pt idx="37">
                  <c:v>0.93475341796900002</c:v>
                </c:pt>
                <c:pt idx="38">
                  <c:v>0.93017578125</c:v>
                </c:pt>
                <c:pt idx="39">
                  <c:v>0.92956542968800004</c:v>
                </c:pt>
                <c:pt idx="40">
                  <c:v>0.928955078125</c:v>
                </c:pt>
                <c:pt idx="41">
                  <c:v>0.92681884765599998</c:v>
                </c:pt>
                <c:pt idx="42">
                  <c:v>0.92376708984400002</c:v>
                </c:pt>
                <c:pt idx="43">
                  <c:v>0.92041015625</c:v>
                </c:pt>
                <c:pt idx="44">
                  <c:v>0.91979980468800004</c:v>
                </c:pt>
                <c:pt idx="45">
                  <c:v>0.91827392578099998</c:v>
                </c:pt>
                <c:pt idx="46">
                  <c:v>0.91766357421900002</c:v>
                </c:pt>
                <c:pt idx="47">
                  <c:v>0.91461181640599998</c:v>
                </c:pt>
                <c:pt idx="48">
                  <c:v>0.91339111328099998</c:v>
                </c:pt>
                <c:pt idx="49">
                  <c:v>0.9130859375</c:v>
                </c:pt>
                <c:pt idx="50">
                  <c:v>0.909423828125</c:v>
                </c:pt>
                <c:pt idx="51">
                  <c:v>0.90881347656300004</c:v>
                </c:pt>
                <c:pt idx="52">
                  <c:v>0.90789794921900002</c:v>
                </c:pt>
                <c:pt idx="53">
                  <c:v>0.90667724609400002</c:v>
                </c:pt>
                <c:pt idx="54">
                  <c:v>0.90362548828099998</c:v>
                </c:pt>
                <c:pt idx="55">
                  <c:v>0.90423583984400002</c:v>
                </c:pt>
                <c:pt idx="56">
                  <c:v>0.90270996093800004</c:v>
                </c:pt>
                <c:pt idx="57">
                  <c:v>0.902099609375</c:v>
                </c:pt>
                <c:pt idx="58">
                  <c:v>0.8984375</c:v>
                </c:pt>
                <c:pt idx="59">
                  <c:v>0.8984375</c:v>
                </c:pt>
                <c:pt idx="60">
                  <c:v>0.89752197265599998</c:v>
                </c:pt>
                <c:pt idx="61">
                  <c:v>0.89691162109400002</c:v>
                </c:pt>
                <c:pt idx="62">
                  <c:v>0.89691162109400002</c:v>
                </c:pt>
                <c:pt idx="63">
                  <c:v>0.89385986328099998</c:v>
                </c:pt>
                <c:pt idx="64">
                  <c:v>0.89385986328099998</c:v>
                </c:pt>
                <c:pt idx="65">
                  <c:v>0.892333984375</c:v>
                </c:pt>
                <c:pt idx="66">
                  <c:v>0.892333984375</c:v>
                </c:pt>
                <c:pt idx="67">
                  <c:v>0.892333984375</c:v>
                </c:pt>
                <c:pt idx="68">
                  <c:v>0.88806152343800004</c:v>
                </c:pt>
                <c:pt idx="69">
                  <c:v>0.88806152343800004</c:v>
                </c:pt>
                <c:pt idx="70">
                  <c:v>0.88714599609400002</c:v>
                </c:pt>
                <c:pt idx="71">
                  <c:v>0.887451171875</c:v>
                </c:pt>
                <c:pt idx="72">
                  <c:v>0.88714599609400002</c:v>
                </c:pt>
                <c:pt idx="73">
                  <c:v>0.88714599609400002</c:v>
                </c:pt>
                <c:pt idx="74">
                  <c:v>0.88409423828099998</c:v>
                </c:pt>
                <c:pt idx="75">
                  <c:v>0.88348388671900002</c:v>
                </c:pt>
                <c:pt idx="76">
                  <c:v>0.88409423828099998</c:v>
                </c:pt>
                <c:pt idx="77">
                  <c:v>0.88226318359400002</c:v>
                </c:pt>
                <c:pt idx="78">
                  <c:v>0.88195800781300004</c:v>
                </c:pt>
                <c:pt idx="79">
                  <c:v>0.88195800781300004</c:v>
                </c:pt>
                <c:pt idx="80">
                  <c:v>0.87951660156300004</c:v>
                </c:pt>
                <c:pt idx="81">
                  <c:v>0.877685546875</c:v>
                </c:pt>
                <c:pt idx="82">
                  <c:v>0.87890625</c:v>
                </c:pt>
                <c:pt idx="83">
                  <c:v>0.87707519531300004</c:v>
                </c:pt>
                <c:pt idx="84">
                  <c:v>0.87677001953099998</c:v>
                </c:pt>
                <c:pt idx="85">
                  <c:v>0.87677001953099998</c:v>
                </c:pt>
                <c:pt idx="86">
                  <c:v>0.87707519531300004</c:v>
                </c:pt>
                <c:pt idx="87">
                  <c:v>0.87493896484400002</c:v>
                </c:pt>
                <c:pt idx="88">
                  <c:v>0.87371826171900002</c:v>
                </c:pt>
                <c:pt idx="89">
                  <c:v>0.87310791015599998</c:v>
                </c:pt>
                <c:pt idx="90">
                  <c:v>0.87310791015599998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ir!$D$8:$D$97</c:f>
              <c:numCache>
                <c:formatCode>General</c:formatCode>
                <c:ptCount val="90"/>
                <c:pt idx="0">
                  <c:v>0</c:v>
                </c:pt>
                <c:pt idx="1">
                  <c:v>1.0000000000200004</c:v>
                </c:pt>
                <c:pt idx="2">
                  <c:v>1.9999999999800022</c:v>
                </c:pt>
                <c:pt idx="3">
                  <c:v>3.0000000000000027</c:v>
                </c:pt>
                <c:pt idx="4">
                  <c:v>4.0000000000200036</c:v>
                </c:pt>
                <c:pt idx="5">
                  <c:v>4.9999999999799982</c:v>
                </c:pt>
                <c:pt idx="6">
                  <c:v>5.9999999999999982</c:v>
                </c:pt>
                <c:pt idx="7">
                  <c:v>7.0000000000199991</c:v>
                </c:pt>
                <c:pt idx="8">
                  <c:v>7.9999999999800009</c:v>
                </c:pt>
                <c:pt idx="9">
                  <c:v>9.0000000000000018</c:v>
                </c:pt>
                <c:pt idx="10">
                  <c:v>10.000000000020002</c:v>
                </c:pt>
                <c:pt idx="11">
                  <c:v>10.999999999979996</c:v>
                </c:pt>
                <c:pt idx="12">
                  <c:v>11.999999999999996</c:v>
                </c:pt>
                <c:pt idx="13">
                  <c:v>13.000000000019998</c:v>
                </c:pt>
                <c:pt idx="14">
                  <c:v>13.99999999998</c:v>
                </c:pt>
                <c:pt idx="15">
                  <c:v>15</c:v>
                </c:pt>
                <c:pt idx="16">
                  <c:v>16.000000000020002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19.000000000020002</c:v>
                </c:pt>
                <c:pt idx="20">
                  <c:v>19.999999999979998</c:v>
                </c:pt>
                <c:pt idx="21">
                  <c:v>21</c:v>
                </c:pt>
                <c:pt idx="22">
                  <c:v>22.000000000019998</c:v>
                </c:pt>
                <c:pt idx="23">
                  <c:v>22.999999999980002</c:v>
                </c:pt>
                <c:pt idx="24">
                  <c:v>24</c:v>
                </c:pt>
                <c:pt idx="25">
                  <c:v>25.000000000020002</c:v>
                </c:pt>
                <c:pt idx="26">
                  <c:v>25.999999999979998</c:v>
                </c:pt>
                <c:pt idx="27">
                  <c:v>26.999999999999996</c:v>
                </c:pt>
                <c:pt idx="28">
                  <c:v>28.000000000019998</c:v>
                </c:pt>
                <c:pt idx="29">
                  <c:v>28.999999999979998</c:v>
                </c:pt>
                <c:pt idx="30">
                  <c:v>30</c:v>
                </c:pt>
                <c:pt idx="31">
                  <c:v>31.000000000199996</c:v>
                </c:pt>
                <c:pt idx="32">
                  <c:v>31.999999999800007</c:v>
                </c:pt>
                <c:pt idx="33">
                  <c:v>33</c:v>
                </c:pt>
                <c:pt idx="34">
                  <c:v>34.000000000199996</c:v>
                </c:pt>
                <c:pt idx="35">
                  <c:v>34.999999999799996</c:v>
                </c:pt>
                <c:pt idx="36">
                  <c:v>36.000000000000007</c:v>
                </c:pt>
                <c:pt idx="37">
                  <c:v>37.000000000200004</c:v>
                </c:pt>
                <c:pt idx="38">
                  <c:v>37.999999999799996</c:v>
                </c:pt>
                <c:pt idx="39">
                  <c:v>38.999999999999993</c:v>
                </c:pt>
                <c:pt idx="40">
                  <c:v>40.000000000200004</c:v>
                </c:pt>
                <c:pt idx="41">
                  <c:v>40.999999999800004</c:v>
                </c:pt>
                <c:pt idx="42">
                  <c:v>42</c:v>
                </c:pt>
                <c:pt idx="43">
                  <c:v>43.000000000199996</c:v>
                </c:pt>
                <c:pt idx="44">
                  <c:v>43.999999999800004</c:v>
                </c:pt>
                <c:pt idx="45">
                  <c:v>45</c:v>
                </c:pt>
                <c:pt idx="46">
                  <c:v>46.000000000199996</c:v>
                </c:pt>
                <c:pt idx="47">
                  <c:v>46.999999999800004</c:v>
                </c:pt>
                <c:pt idx="48">
                  <c:v>48</c:v>
                </c:pt>
                <c:pt idx="49">
                  <c:v>49.000000000199996</c:v>
                </c:pt>
                <c:pt idx="50">
                  <c:v>49.999999999799996</c:v>
                </c:pt>
                <c:pt idx="51">
                  <c:v>51.000000000000007</c:v>
                </c:pt>
                <c:pt idx="52">
                  <c:v>52.000000000200004</c:v>
                </c:pt>
                <c:pt idx="53">
                  <c:v>52.999999999799996</c:v>
                </c:pt>
                <c:pt idx="54">
                  <c:v>53.999999999999993</c:v>
                </c:pt>
                <c:pt idx="55">
                  <c:v>55.000000000200004</c:v>
                </c:pt>
                <c:pt idx="56">
                  <c:v>55.999999999800004</c:v>
                </c:pt>
                <c:pt idx="57">
                  <c:v>57</c:v>
                </c:pt>
                <c:pt idx="58">
                  <c:v>58.000000000199996</c:v>
                </c:pt>
                <c:pt idx="59">
                  <c:v>58.999999999800004</c:v>
                </c:pt>
                <c:pt idx="60">
                  <c:v>60</c:v>
                </c:pt>
                <c:pt idx="61">
                  <c:v>61.000000000199996</c:v>
                </c:pt>
                <c:pt idx="62">
                  <c:v>61.999999999800004</c:v>
                </c:pt>
                <c:pt idx="63">
                  <c:v>63</c:v>
                </c:pt>
                <c:pt idx="64">
                  <c:v>64.000000000200004</c:v>
                </c:pt>
                <c:pt idx="65">
                  <c:v>64.999999999799996</c:v>
                </c:pt>
                <c:pt idx="66">
                  <c:v>66</c:v>
                </c:pt>
                <c:pt idx="67">
                  <c:v>67.000000000200004</c:v>
                </c:pt>
                <c:pt idx="68">
                  <c:v>67.999999999799996</c:v>
                </c:pt>
                <c:pt idx="69">
                  <c:v>69</c:v>
                </c:pt>
                <c:pt idx="70">
                  <c:v>70.000000000200004</c:v>
                </c:pt>
                <c:pt idx="71">
                  <c:v>70.999999999799996</c:v>
                </c:pt>
                <c:pt idx="72">
                  <c:v>72</c:v>
                </c:pt>
                <c:pt idx="73">
                  <c:v>73.000000000199989</c:v>
                </c:pt>
                <c:pt idx="74">
                  <c:v>73.999999999799996</c:v>
                </c:pt>
                <c:pt idx="75">
                  <c:v>75</c:v>
                </c:pt>
                <c:pt idx="76">
                  <c:v>76.000000000200004</c:v>
                </c:pt>
                <c:pt idx="77">
                  <c:v>76.999999999800011</c:v>
                </c:pt>
                <c:pt idx="78">
                  <c:v>78</c:v>
                </c:pt>
                <c:pt idx="79">
                  <c:v>79.000000000200004</c:v>
                </c:pt>
                <c:pt idx="80">
                  <c:v>79.999999999799996</c:v>
                </c:pt>
                <c:pt idx="81">
                  <c:v>81</c:v>
                </c:pt>
                <c:pt idx="82">
                  <c:v>82.000000000200004</c:v>
                </c:pt>
                <c:pt idx="83">
                  <c:v>82.999999999799996</c:v>
                </c:pt>
                <c:pt idx="84">
                  <c:v>84</c:v>
                </c:pt>
                <c:pt idx="85">
                  <c:v>85.000000000200004</c:v>
                </c:pt>
                <c:pt idx="86">
                  <c:v>85.999999999799996</c:v>
                </c:pt>
                <c:pt idx="87">
                  <c:v>87</c:v>
                </c:pt>
                <c:pt idx="88">
                  <c:v>88.000000000199989</c:v>
                </c:pt>
                <c:pt idx="89">
                  <c:v>88.999999999799996</c:v>
                </c:pt>
              </c:numCache>
            </c:numRef>
          </c:xVal>
          <c:yVal>
            <c:numRef>
              <c:f>ir!$F$8:$F$97</c:f>
              <c:numCache>
                <c:formatCode>General</c:formatCode>
                <c:ptCount val="90"/>
                <c:pt idx="0">
                  <c:v>6.7080475814511633</c:v>
                </c:pt>
                <c:pt idx="1">
                  <c:v>5.2086587338679422</c:v>
                </c:pt>
                <c:pt idx="2">
                  <c:v>4.09746960262874</c:v>
                </c:pt>
                <c:pt idx="3">
                  <c:v>3.2739732244052999</c:v>
                </c:pt>
                <c:pt idx="4">
                  <c:v>2.6636844213247954</c:v>
                </c:pt>
                <c:pt idx="5">
                  <c:v>2.2114026226485564</c:v>
                </c:pt>
                <c:pt idx="6">
                  <c:v>1.8762189777807299</c:v>
                </c:pt>
                <c:pt idx="7">
                  <c:v>1.6278161543465219</c:v>
                </c:pt>
                <c:pt idx="8">
                  <c:v>1.4437261379280817</c:v>
                </c:pt>
                <c:pt idx="9">
                  <c:v>1.307298002045743</c:v>
                </c:pt>
                <c:pt idx="10">
                  <c:v>1.2061918333291815</c:v>
                </c:pt>
                <c:pt idx="11">
                  <c:v>1.13126258734995</c:v>
                </c:pt>
                <c:pt idx="12">
                  <c:v>1.0757329201203052</c:v>
                </c:pt>
                <c:pt idx="13">
                  <c:v>1.0345801779283492</c:v>
                </c:pt>
                <c:pt idx="14">
                  <c:v>1.0040820987155439</c:v>
                </c:pt>
                <c:pt idx="15">
                  <c:v>0.98148013378585752</c:v>
                </c:pt>
                <c:pt idx="16">
                  <c:v>0.96472993731995027</c:v>
                </c:pt>
                <c:pt idx="17">
                  <c:v>0.9523164554609661</c:v>
                </c:pt>
                <c:pt idx="18">
                  <c:v>0.9431168898203125</c:v>
                </c:pt>
                <c:pt idx="19">
                  <c:v>0.93629914046262008</c:v>
                </c:pt>
                <c:pt idx="20">
                  <c:v>0.93124654253380923</c:v>
                </c:pt>
                <c:pt idx="21">
                  <c:v>0.92750208897678532</c:v>
                </c:pt>
                <c:pt idx="22">
                  <c:v>0.92472709428350375</c:v>
                </c:pt>
                <c:pt idx="23">
                  <c:v>0.92267056041812845</c:v>
                </c:pt>
                <c:pt idx="24">
                  <c:v>0.92114647406575223</c:v>
                </c:pt>
                <c:pt idx="25">
                  <c:v>0.9200169817444992</c:v>
                </c:pt>
                <c:pt idx="26">
                  <c:v>0.91917992096922574</c:v>
                </c:pt>
                <c:pt idx="27">
                  <c:v>0.91855957966331159</c:v>
                </c:pt>
                <c:pt idx="28">
                  <c:v>0.91809984800801936</c:v>
                </c:pt>
                <c:pt idx="29">
                  <c:v>0.91775914331392305</c:v>
                </c:pt>
                <c:pt idx="30">
                  <c:v>0.91750664887013811</c:v>
                </c:pt>
                <c:pt idx="31">
                  <c:v>0.91731952657551652</c:v>
                </c:pt>
                <c:pt idx="32">
                  <c:v>0.91718085123441095</c:v>
                </c:pt>
                <c:pt idx="33">
                  <c:v>0.91707807967374311</c:v>
                </c:pt>
                <c:pt idx="34">
                  <c:v>0.91700191621461213</c:v>
                </c:pt>
                <c:pt idx="35">
                  <c:v>0.91694547187859043</c:v>
                </c:pt>
                <c:pt idx="36">
                  <c:v>0.91690364128017587</c:v>
                </c:pt>
                <c:pt idx="37">
                  <c:v>0.91687264084530773</c:v>
                </c:pt>
                <c:pt idx="38">
                  <c:v>0.91684966658727796</c:v>
                </c:pt>
                <c:pt idx="39">
                  <c:v>0.91683264048635704</c:v>
                </c:pt>
                <c:pt idx="40">
                  <c:v>0.91682002253316819</c:v>
                </c:pt>
                <c:pt idx="41">
                  <c:v>0.91681067143491424</c:v>
                </c:pt>
                <c:pt idx="42">
                  <c:v>0.91680374138553522</c:v>
                </c:pt>
                <c:pt idx="43">
                  <c:v>0.91679860556265558</c:v>
                </c:pt>
                <c:pt idx="44">
                  <c:v>0.91679479943153075</c:v>
                </c:pt>
                <c:pt idx="45">
                  <c:v>0.91679197872791696</c:v>
                </c:pt>
                <c:pt idx="46">
                  <c:v>0.91678988831941277</c:v>
                </c:pt>
                <c:pt idx="47">
                  <c:v>0.91678833912874613</c:v>
                </c:pt>
                <c:pt idx="48">
                  <c:v>0.91678719103174977</c:v>
                </c:pt>
                <c:pt idx="49">
                  <c:v>0.91678634018314831</c:v>
                </c:pt>
                <c:pt idx="50">
                  <c:v>0.91678570962375783</c:v>
                </c:pt>
                <c:pt idx="51">
                  <c:v>0.91678524231953396</c:v>
                </c:pt>
                <c:pt idx="52">
                  <c:v>0.9167848960028494</c:v>
                </c:pt>
                <c:pt idx="53">
                  <c:v>0.91678463934938936</c:v>
                </c:pt>
                <c:pt idx="54">
                  <c:v>0.91678444914486978</c:v>
                </c:pt>
                <c:pt idx="55">
                  <c:v>0.91678430818530798</c:v>
                </c:pt>
                <c:pt idx="56">
                  <c:v>0.91678420372092362</c:v>
                </c:pt>
                <c:pt idx="57">
                  <c:v>0.91678412630292172</c:v>
                </c:pt>
                <c:pt idx="58">
                  <c:v>0.91678406892885067</c:v>
                </c:pt>
                <c:pt idx="59">
                  <c:v>0.91678402640923062</c:v>
                </c:pt>
                <c:pt idx="60">
                  <c:v>0.91678399489816542</c:v>
                </c:pt>
                <c:pt idx="61">
                  <c:v>0.91678397154548197</c:v>
                </c:pt>
                <c:pt idx="62">
                  <c:v>0.916783954238932</c:v>
                </c:pt>
                <c:pt idx="63">
                  <c:v>0.91678394141313946</c:v>
                </c:pt>
                <c:pt idx="64">
                  <c:v>0.91678393190801255</c:v>
                </c:pt>
                <c:pt idx="65">
                  <c:v>0.91678392486381344</c:v>
                </c:pt>
                <c:pt idx="66">
                  <c:v>0.91678391964339478</c:v>
                </c:pt>
                <c:pt idx="67">
                  <c:v>0.91678391577457008</c:v>
                </c:pt>
                <c:pt idx="68">
                  <c:v>0.91678391290740469</c:v>
                </c:pt>
                <c:pt idx="69">
                  <c:v>0.9167839107825636</c:v>
                </c:pt>
                <c:pt idx="70">
                  <c:v>0.91678390920785502</c:v>
                </c:pt>
                <c:pt idx="71">
                  <c:v>0.91678390804084697</c:v>
                </c:pt>
                <c:pt idx="72">
                  <c:v>0.91678390717598346</c:v>
                </c:pt>
                <c:pt idx="73">
                  <c:v>0.91678390653503761</c:v>
                </c:pt>
                <c:pt idx="74">
                  <c:v>0.91678390606003612</c:v>
                </c:pt>
                <c:pt idx="75">
                  <c:v>0.91678390570801493</c:v>
                </c:pt>
                <c:pt idx="76">
                  <c:v>0.91678390544713395</c:v>
                </c:pt>
                <c:pt idx="77">
                  <c:v>0.91678390525379649</c:v>
                </c:pt>
                <c:pt idx="78">
                  <c:v>0.91678390511051511</c:v>
                </c:pt>
                <c:pt idx="79">
                  <c:v>0.91678390500432994</c:v>
                </c:pt>
                <c:pt idx="80">
                  <c:v>0.91678390492563677</c:v>
                </c:pt>
                <c:pt idx="81">
                  <c:v>0.91678390486731764</c:v>
                </c:pt>
                <c:pt idx="82">
                  <c:v>0.91678390482409766</c:v>
                </c:pt>
                <c:pt idx="83">
                  <c:v>0.91678390479206751</c:v>
                </c:pt>
                <c:pt idx="84">
                  <c:v>0.91678390476833027</c:v>
                </c:pt>
                <c:pt idx="85">
                  <c:v>0.91678390475073857</c:v>
                </c:pt>
                <c:pt idx="86">
                  <c:v>0.91678390473770155</c:v>
                </c:pt>
                <c:pt idx="87">
                  <c:v>0.91678390472803983</c:v>
                </c:pt>
                <c:pt idx="88">
                  <c:v>0.91678390472087967</c:v>
                </c:pt>
                <c:pt idx="89">
                  <c:v>0.91678390471557325</c:v>
                </c:pt>
              </c:numCache>
            </c:numRef>
          </c:yVal>
        </c:ser>
        <c:axId val="201950336"/>
        <c:axId val="201978624"/>
      </c:scatterChart>
      <c:valAx>
        <c:axId val="201950336"/>
        <c:scaling>
          <c:orientation val="minMax"/>
          <c:max val="9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</c:title>
        <c:numFmt formatCode="General" sourceLinked="1"/>
        <c:tickLblPos val="nextTo"/>
        <c:crossAx val="201978624"/>
        <c:crosses val="autoZero"/>
        <c:crossBetween val="midCat"/>
      </c:valAx>
      <c:valAx>
        <c:axId val="201978624"/>
        <c:scaling>
          <c:orientation val="minMax"/>
          <c:max val="7"/>
          <c:min val="0.5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</c:title>
        <c:numFmt formatCode="General" sourceLinked="1"/>
        <c:tickLblPos val="nextTo"/>
        <c:crossAx val="20195033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red!$D$8:$D$98</c:f>
              <c:numCache>
                <c:formatCode>General</c:formatCode>
                <c:ptCount val="91"/>
                <c:pt idx="0">
                  <c:v>0</c:v>
                </c:pt>
                <c:pt idx="1">
                  <c:v>1.0000000000200004</c:v>
                </c:pt>
                <c:pt idx="2">
                  <c:v>1.9999999999800022</c:v>
                </c:pt>
                <c:pt idx="3">
                  <c:v>3.0000000000000027</c:v>
                </c:pt>
                <c:pt idx="4">
                  <c:v>4.0000000000200036</c:v>
                </c:pt>
                <c:pt idx="5">
                  <c:v>4.9999999999799982</c:v>
                </c:pt>
                <c:pt idx="6">
                  <c:v>5.9999999999999982</c:v>
                </c:pt>
                <c:pt idx="7">
                  <c:v>7.0000000000199991</c:v>
                </c:pt>
                <c:pt idx="8">
                  <c:v>7.9999999999800009</c:v>
                </c:pt>
                <c:pt idx="9">
                  <c:v>9.0000000000000018</c:v>
                </c:pt>
                <c:pt idx="10">
                  <c:v>10.000000000020002</c:v>
                </c:pt>
                <c:pt idx="11">
                  <c:v>10.999999999979996</c:v>
                </c:pt>
                <c:pt idx="12">
                  <c:v>11.999999999999996</c:v>
                </c:pt>
                <c:pt idx="13">
                  <c:v>13.000000000019998</c:v>
                </c:pt>
                <c:pt idx="14">
                  <c:v>13.99999999998</c:v>
                </c:pt>
                <c:pt idx="15">
                  <c:v>15</c:v>
                </c:pt>
                <c:pt idx="16">
                  <c:v>16.000000000020002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19.000000000020002</c:v>
                </c:pt>
                <c:pt idx="20">
                  <c:v>19.999999999979998</c:v>
                </c:pt>
                <c:pt idx="21">
                  <c:v>21</c:v>
                </c:pt>
                <c:pt idx="22">
                  <c:v>22.000000000019998</c:v>
                </c:pt>
                <c:pt idx="23">
                  <c:v>22.999999999980002</c:v>
                </c:pt>
                <c:pt idx="24">
                  <c:v>24</c:v>
                </c:pt>
                <c:pt idx="25">
                  <c:v>25.000000000020002</c:v>
                </c:pt>
                <c:pt idx="26">
                  <c:v>25.999999999979998</c:v>
                </c:pt>
                <c:pt idx="27">
                  <c:v>26.999999999999996</c:v>
                </c:pt>
                <c:pt idx="28">
                  <c:v>28.000000000019998</c:v>
                </c:pt>
                <c:pt idx="29">
                  <c:v>28.999999999979998</c:v>
                </c:pt>
                <c:pt idx="30">
                  <c:v>30</c:v>
                </c:pt>
                <c:pt idx="31">
                  <c:v>31.000000000199996</c:v>
                </c:pt>
                <c:pt idx="32">
                  <c:v>31.999999999800007</c:v>
                </c:pt>
                <c:pt idx="33">
                  <c:v>33</c:v>
                </c:pt>
                <c:pt idx="34">
                  <c:v>34.000000000199996</c:v>
                </c:pt>
                <c:pt idx="35">
                  <c:v>34.999999999799996</c:v>
                </c:pt>
                <c:pt idx="36">
                  <c:v>36.000000000000007</c:v>
                </c:pt>
                <c:pt idx="37">
                  <c:v>37.000000000200004</c:v>
                </c:pt>
                <c:pt idx="38">
                  <c:v>37.999999999799996</c:v>
                </c:pt>
                <c:pt idx="39">
                  <c:v>38.999999999999993</c:v>
                </c:pt>
                <c:pt idx="40">
                  <c:v>40.000000000200004</c:v>
                </c:pt>
                <c:pt idx="41">
                  <c:v>40.999999999800004</c:v>
                </c:pt>
                <c:pt idx="42">
                  <c:v>42</c:v>
                </c:pt>
                <c:pt idx="43">
                  <c:v>43.000000000199996</c:v>
                </c:pt>
                <c:pt idx="44">
                  <c:v>43.999999999800004</c:v>
                </c:pt>
                <c:pt idx="45">
                  <c:v>45</c:v>
                </c:pt>
                <c:pt idx="46">
                  <c:v>46.000000000199996</c:v>
                </c:pt>
                <c:pt idx="47">
                  <c:v>46.999999999800004</c:v>
                </c:pt>
                <c:pt idx="48">
                  <c:v>48</c:v>
                </c:pt>
                <c:pt idx="49">
                  <c:v>49.000000000199996</c:v>
                </c:pt>
                <c:pt idx="50">
                  <c:v>49.999999999799996</c:v>
                </c:pt>
                <c:pt idx="51">
                  <c:v>51.000000000000007</c:v>
                </c:pt>
                <c:pt idx="52">
                  <c:v>52.000000000200004</c:v>
                </c:pt>
                <c:pt idx="53">
                  <c:v>52.999999999799996</c:v>
                </c:pt>
                <c:pt idx="54">
                  <c:v>53.999999999999993</c:v>
                </c:pt>
                <c:pt idx="55">
                  <c:v>55.000000000200004</c:v>
                </c:pt>
                <c:pt idx="56">
                  <c:v>55.999999999800004</c:v>
                </c:pt>
                <c:pt idx="57">
                  <c:v>57</c:v>
                </c:pt>
                <c:pt idx="58">
                  <c:v>58.000000000199996</c:v>
                </c:pt>
                <c:pt idx="59">
                  <c:v>58.999999999800004</c:v>
                </c:pt>
                <c:pt idx="60">
                  <c:v>60</c:v>
                </c:pt>
                <c:pt idx="61">
                  <c:v>61.000000000199996</c:v>
                </c:pt>
                <c:pt idx="62">
                  <c:v>61.999999999800004</c:v>
                </c:pt>
                <c:pt idx="63">
                  <c:v>63</c:v>
                </c:pt>
                <c:pt idx="64">
                  <c:v>64.000000000200004</c:v>
                </c:pt>
                <c:pt idx="65">
                  <c:v>64.999999999799996</c:v>
                </c:pt>
                <c:pt idx="66">
                  <c:v>66</c:v>
                </c:pt>
                <c:pt idx="67">
                  <c:v>67.000000000200004</c:v>
                </c:pt>
                <c:pt idx="68">
                  <c:v>67.999999999799996</c:v>
                </c:pt>
                <c:pt idx="69">
                  <c:v>69</c:v>
                </c:pt>
                <c:pt idx="70">
                  <c:v>70.000000000200004</c:v>
                </c:pt>
                <c:pt idx="71">
                  <c:v>70.999999999799996</c:v>
                </c:pt>
                <c:pt idx="72">
                  <c:v>72</c:v>
                </c:pt>
                <c:pt idx="73">
                  <c:v>73.000000000199989</c:v>
                </c:pt>
                <c:pt idx="74">
                  <c:v>73.999999999799996</c:v>
                </c:pt>
                <c:pt idx="75">
                  <c:v>75</c:v>
                </c:pt>
                <c:pt idx="76">
                  <c:v>76.000000000200004</c:v>
                </c:pt>
                <c:pt idx="77">
                  <c:v>76.999999999800011</c:v>
                </c:pt>
                <c:pt idx="78">
                  <c:v>78</c:v>
                </c:pt>
                <c:pt idx="79">
                  <c:v>79.000000000200004</c:v>
                </c:pt>
                <c:pt idx="80">
                  <c:v>79.999999999799996</c:v>
                </c:pt>
                <c:pt idx="81">
                  <c:v>81</c:v>
                </c:pt>
                <c:pt idx="82">
                  <c:v>82.000000000200004</c:v>
                </c:pt>
                <c:pt idx="83">
                  <c:v>82.999999999799996</c:v>
                </c:pt>
                <c:pt idx="84">
                  <c:v>84</c:v>
                </c:pt>
                <c:pt idx="85">
                  <c:v>85.000000000200004</c:v>
                </c:pt>
                <c:pt idx="86">
                  <c:v>85.999999999799996</c:v>
                </c:pt>
                <c:pt idx="87">
                  <c:v>87</c:v>
                </c:pt>
                <c:pt idx="88">
                  <c:v>88.000000000199989</c:v>
                </c:pt>
                <c:pt idx="89">
                  <c:v>88.999999999799996</c:v>
                </c:pt>
                <c:pt idx="90">
                  <c:v>90</c:v>
                </c:pt>
              </c:numCache>
            </c:numRef>
          </c:xVal>
          <c:yVal>
            <c:numRef>
              <c:f>red!$E$8:$E$98</c:f>
              <c:numCache>
                <c:formatCode>General</c:formatCode>
                <c:ptCount val="91"/>
                <c:pt idx="0">
                  <c:v>6.3327026367199997</c:v>
                </c:pt>
                <c:pt idx="1">
                  <c:v>6.2594604492199997</c:v>
                </c:pt>
                <c:pt idx="2">
                  <c:v>4.8666381835900001</c:v>
                </c:pt>
                <c:pt idx="3">
                  <c:v>3.87817382813</c:v>
                </c:pt>
                <c:pt idx="4">
                  <c:v>3.24462890625</c:v>
                </c:pt>
                <c:pt idx="5">
                  <c:v>2.7993774414099999</c:v>
                </c:pt>
                <c:pt idx="6">
                  <c:v>2.5045776367200001</c:v>
                </c:pt>
                <c:pt idx="7">
                  <c:v>2.2998046875</c:v>
                </c:pt>
                <c:pt idx="8">
                  <c:v>2.1633911132799999</c:v>
                </c:pt>
                <c:pt idx="9">
                  <c:v>2.0626831054700001</c:v>
                </c:pt>
                <c:pt idx="10">
                  <c:v>1.9967651367199999</c:v>
                </c:pt>
                <c:pt idx="11">
                  <c:v>1.9430541992199999</c:v>
                </c:pt>
                <c:pt idx="12">
                  <c:v>1.90734863281</c:v>
                </c:pt>
                <c:pt idx="13">
                  <c:v>1.8783569335900001</c:v>
                </c:pt>
                <c:pt idx="14">
                  <c:v>1.8576049804699999</c:v>
                </c:pt>
                <c:pt idx="15">
                  <c:v>1.84143066406</c:v>
                </c:pt>
                <c:pt idx="16">
                  <c:v>1.8270874023400001</c:v>
                </c:pt>
                <c:pt idx="17">
                  <c:v>1.8154907226599999</c:v>
                </c:pt>
                <c:pt idx="18">
                  <c:v>1.8093872070300001</c:v>
                </c:pt>
                <c:pt idx="19">
                  <c:v>1.79992675781</c:v>
                </c:pt>
                <c:pt idx="20">
                  <c:v>1.7941284179699999</c:v>
                </c:pt>
                <c:pt idx="21">
                  <c:v>1.78894042969</c:v>
                </c:pt>
                <c:pt idx="22">
                  <c:v>1.7837524414099999</c:v>
                </c:pt>
                <c:pt idx="23">
                  <c:v>1.7782592773400001</c:v>
                </c:pt>
                <c:pt idx="24">
                  <c:v>1.7739868164099999</c:v>
                </c:pt>
                <c:pt idx="25">
                  <c:v>1.77062988281</c:v>
                </c:pt>
                <c:pt idx="26">
                  <c:v>1.7678833007800001</c:v>
                </c:pt>
                <c:pt idx="27">
                  <c:v>1.7642211914099999</c:v>
                </c:pt>
                <c:pt idx="28">
                  <c:v>1.7626953125</c:v>
                </c:pt>
                <c:pt idx="29">
                  <c:v>1.7587280273400001</c:v>
                </c:pt>
                <c:pt idx="30">
                  <c:v>1.7578125</c:v>
                </c:pt>
                <c:pt idx="31">
                  <c:v>1.75354003906</c:v>
                </c:pt>
                <c:pt idx="32">
                  <c:v>1.7526245117199999</c:v>
                </c:pt>
                <c:pt idx="33">
                  <c:v>1.7501831054699999</c:v>
                </c:pt>
                <c:pt idx="34">
                  <c:v>1.7477416992199999</c:v>
                </c:pt>
                <c:pt idx="35">
                  <c:v>1.74743652344</c:v>
                </c:pt>
                <c:pt idx="36">
                  <c:v>1.74438476563</c:v>
                </c:pt>
                <c:pt idx="37">
                  <c:v>1.74377441406</c:v>
                </c:pt>
                <c:pt idx="38">
                  <c:v>1.7422485351599999</c:v>
                </c:pt>
                <c:pt idx="39">
                  <c:v>1.7416381835900001</c:v>
                </c:pt>
                <c:pt idx="40">
                  <c:v>1.7379760742199999</c:v>
                </c:pt>
                <c:pt idx="41">
                  <c:v>1.7373657226599999</c:v>
                </c:pt>
                <c:pt idx="42">
                  <c:v>1.73706054688</c:v>
                </c:pt>
                <c:pt idx="43">
                  <c:v>1.73583984375</c:v>
                </c:pt>
                <c:pt idx="44">
                  <c:v>1.73278808594</c:v>
                </c:pt>
                <c:pt idx="45">
                  <c:v>1.73278808594</c:v>
                </c:pt>
                <c:pt idx="46">
                  <c:v>1.7318725585900001</c:v>
                </c:pt>
                <c:pt idx="47">
                  <c:v>1.73217773438</c:v>
                </c:pt>
                <c:pt idx="48">
                  <c:v>1.7300415039099999</c:v>
                </c:pt>
                <c:pt idx="49">
                  <c:v>1.7276000976599999</c:v>
                </c:pt>
                <c:pt idx="50">
                  <c:v>1.7282104492199999</c:v>
                </c:pt>
                <c:pt idx="51">
                  <c:v>1.72668457031</c:v>
                </c:pt>
                <c:pt idx="52">
                  <c:v>1.72668457031</c:v>
                </c:pt>
                <c:pt idx="53">
                  <c:v>1.72668457031</c:v>
                </c:pt>
                <c:pt idx="54">
                  <c:v>1.72546386719</c:v>
                </c:pt>
                <c:pt idx="55">
                  <c:v>1.7236328125</c:v>
                </c:pt>
                <c:pt idx="56">
                  <c:v>1.72241210938</c:v>
                </c:pt>
                <c:pt idx="57">
                  <c:v>1.7214965820300001</c:v>
                </c:pt>
                <c:pt idx="58">
                  <c:v>1.7214965820300001</c:v>
                </c:pt>
                <c:pt idx="59">
                  <c:v>1.7214965820300001</c:v>
                </c:pt>
                <c:pt idx="60">
                  <c:v>1.7214965820300001</c:v>
                </c:pt>
                <c:pt idx="61">
                  <c:v>1.7172241210900001</c:v>
                </c:pt>
                <c:pt idx="62">
                  <c:v>1.7190551757800001</c:v>
                </c:pt>
                <c:pt idx="63">
                  <c:v>1.7172241210900001</c:v>
                </c:pt>
                <c:pt idx="64">
                  <c:v>1.71630859375</c:v>
                </c:pt>
                <c:pt idx="65">
                  <c:v>1.71569824219</c:v>
                </c:pt>
                <c:pt idx="66">
                  <c:v>1.7166137695300001</c:v>
                </c:pt>
                <c:pt idx="67">
                  <c:v>1.71508789063</c:v>
                </c:pt>
                <c:pt idx="68">
                  <c:v>1.71508789063</c:v>
                </c:pt>
                <c:pt idx="69">
                  <c:v>1.71264648438</c:v>
                </c:pt>
                <c:pt idx="70">
                  <c:v>1.71264648438</c:v>
                </c:pt>
                <c:pt idx="71">
                  <c:v>1.71203613281</c:v>
                </c:pt>
                <c:pt idx="72">
                  <c:v>1.71203613281</c:v>
                </c:pt>
                <c:pt idx="73">
                  <c:v>1.7111206054699999</c:v>
                </c:pt>
                <c:pt idx="74">
                  <c:v>1.7111206054699999</c:v>
                </c:pt>
                <c:pt idx="75">
                  <c:v>1.7111206054699999</c:v>
                </c:pt>
                <c:pt idx="76">
                  <c:v>1.7111206054699999</c:v>
                </c:pt>
                <c:pt idx="77">
                  <c:v>1.7098999023400001</c:v>
                </c:pt>
                <c:pt idx="78">
                  <c:v>1.7086791992199999</c:v>
                </c:pt>
                <c:pt idx="79">
                  <c:v>1.7074584960900001</c:v>
                </c:pt>
                <c:pt idx="80">
                  <c:v>1.7074584960900001</c:v>
                </c:pt>
                <c:pt idx="81">
                  <c:v>1.7080688476599999</c:v>
                </c:pt>
                <c:pt idx="82">
                  <c:v>1.7062377929699999</c:v>
                </c:pt>
                <c:pt idx="83">
                  <c:v>1.7062377929699999</c:v>
                </c:pt>
                <c:pt idx="84">
                  <c:v>1.70593261719</c:v>
                </c:pt>
                <c:pt idx="85">
                  <c:v>1.70593261719</c:v>
                </c:pt>
                <c:pt idx="86">
                  <c:v>1.70593261719</c:v>
                </c:pt>
                <c:pt idx="87">
                  <c:v>1.70532226563</c:v>
                </c:pt>
                <c:pt idx="88">
                  <c:v>1.70532226563</c:v>
                </c:pt>
                <c:pt idx="89">
                  <c:v>1.70349121094</c:v>
                </c:pt>
                <c:pt idx="90">
                  <c:v>1.70349121094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red!$D$8:$D$97</c:f>
              <c:numCache>
                <c:formatCode>General</c:formatCode>
                <c:ptCount val="90"/>
                <c:pt idx="0">
                  <c:v>0</c:v>
                </c:pt>
                <c:pt idx="1">
                  <c:v>1.0000000000200004</c:v>
                </c:pt>
                <c:pt idx="2">
                  <c:v>1.9999999999800022</c:v>
                </c:pt>
                <c:pt idx="3">
                  <c:v>3.0000000000000027</c:v>
                </c:pt>
                <c:pt idx="4">
                  <c:v>4.0000000000200036</c:v>
                </c:pt>
                <c:pt idx="5">
                  <c:v>4.9999999999799982</c:v>
                </c:pt>
                <c:pt idx="6">
                  <c:v>5.9999999999999982</c:v>
                </c:pt>
                <c:pt idx="7">
                  <c:v>7.0000000000199991</c:v>
                </c:pt>
                <c:pt idx="8">
                  <c:v>7.9999999999800009</c:v>
                </c:pt>
                <c:pt idx="9">
                  <c:v>9.0000000000000018</c:v>
                </c:pt>
                <c:pt idx="10">
                  <c:v>10.000000000020002</c:v>
                </c:pt>
                <c:pt idx="11">
                  <c:v>10.999999999979996</c:v>
                </c:pt>
                <c:pt idx="12">
                  <c:v>11.999999999999996</c:v>
                </c:pt>
                <c:pt idx="13">
                  <c:v>13.000000000019998</c:v>
                </c:pt>
                <c:pt idx="14">
                  <c:v>13.99999999998</c:v>
                </c:pt>
                <c:pt idx="15">
                  <c:v>15</c:v>
                </c:pt>
                <c:pt idx="16">
                  <c:v>16.000000000020002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19.000000000020002</c:v>
                </c:pt>
                <c:pt idx="20">
                  <c:v>19.999999999979998</c:v>
                </c:pt>
                <c:pt idx="21">
                  <c:v>21</c:v>
                </c:pt>
                <c:pt idx="22">
                  <c:v>22.000000000019998</c:v>
                </c:pt>
                <c:pt idx="23">
                  <c:v>22.999999999980002</c:v>
                </c:pt>
                <c:pt idx="24">
                  <c:v>24</c:v>
                </c:pt>
                <c:pt idx="25">
                  <c:v>25.000000000020002</c:v>
                </c:pt>
                <c:pt idx="26">
                  <c:v>25.999999999979998</c:v>
                </c:pt>
                <c:pt idx="27">
                  <c:v>26.999999999999996</c:v>
                </c:pt>
                <c:pt idx="28">
                  <c:v>28.000000000019998</c:v>
                </c:pt>
                <c:pt idx="29">
                  <c:v>28.999999999979998</c:v>
                </c:pt>
                <c:pt idx="30">
                  <c:v>30</c:v>
                </c:pt>
                <c:pt idx="31">
                  <c:v>31.000000000199996</c:v>
                </c:pt>
                <c:pt idx="32">
                  <c:v>31.999999999800007</c:v>
                </c:pt>
                <c:pt idx="33">
                  <c:v>33</c:v>
                </c:pt>
                <c:pt idx="34">
                  <c:v>34.000000000199996</c:v>
                </c:pt>
                <c:pt idx="35">
                  <c:v>34.999999999799996</c:v>
                </c:pt>
                <c:pt idx="36">
                  <c:v>36.000000000000007</c:v>
                </c:pt>
                <c:pt idx="37">
                  <c:v>37.000000000200004</c:v>
                </c:pt>
                <c:pt idx="38">
                  <c:v>37.999999999799996</c:v>
                </c:pt>
                <c:pt idx="39">
                  <c:v>38.999999999999993</c:v>
                </c:pt>
                <c:pt idx="40">
                  <c:v>40.000000000200004</c:v>
                </c:pt>
                <c:pt idx="41">
                  <c:v>40.999999999800004</c:v>
                </c:pt>
                <c:pt idx="42">
                  <c:v>42</c:v>
                </c:pt>
                <c:pt idx="43">
                  <c:v>43.000000000199996</c:v>
                </c:pt>
                <c:pt idx="44">
                  <c:v>43.999999999800004</c:v>
                </c:pt>
                <c:pt idx="45">
                  <c:v>45</c:v>
                </c:pt>
                <c:pt idx="46">
                  <c:v>46.000000000199996</c:v>
                </c:pt>
                <c:pt idx="47">
                  <c:v>46.999999999800004</c:v>
                </c:pt>
                <c:pt idx="48">
                  <c:v>48</c:v>
                </c:pt>
                <c:pt idx="49">
                  <c:v>49.000000000199996</c:v>
                </c:pt>
                <c:pt idx="50">
                  <c:v>49.999999999799996</c:v>
                </c:pt>
                <c:pt idx="51">
                  <c:v>51.000000000000007</c:v>
                </c:pt>
                <c:pt idx="52">
                  <c:v>52.000000000200004</c:v>
                </c:pt>
                <c:pt idx="53">
                  <c:v>52.999999999799996</c:v>
                </c:pt>
                <c:pt idx="54">
                  <c:v>53.999999999999993</c:v>
                </c:pt>
                <c:pt idx="55">
                  <c:v>55.000000000200004</c:v>
                </c:pt>
                <c:pt idx="56">
                  <c:v>55.999999999800004</c:v>
                </c:pt>
                <c:pt idx="57">
                  <c:v>57</c:v>
                </c:pt>
                <c:pt idx="58">
                  <c:v>58.000000000199996</c:v>
                </c:pt>
                <c:pt idx="59">
                  <c:v>58.999999999800004</c:v>
                </c:pt>
                <c:pt idx="60">
                  <c:v>60</c:v>
                </c:pt>
                <c:pt idx="61">
                  <c:v>61.000000000199996</c:v>
                </c:pt>
                <c:pt idx="62">
                  <c:v>61.999999999800004</c:v>
                </c:pt>
                <c:pt idx="63">
                  <c:v>63</c:v>
                </c:pt>
                <c:pt idx="64">
                  <c:v>64.000000000200004</c:v>
                </c:pt>
                <c:pt idx="65">
                  <c:v>64.999999999799996</c:v>
                </c:pt>
                <c:pt idx="66">
                  <c:v>66</c:v>
                </c:pt>
                <c:pt idx="67">
                  <c:v>67.000000000200004</c:v>
                </c:pt>
                <c:pt idx="68">
                  <c:v>67.999999999799996</c:v>
                </c:pt>
                <c:pt idx="69">
                  <c:v>69</c:v>
                </c:pt>
                <c:pt idx="70">
                  <c:v>70.000000000200004</c:v>
                </c:pt>
                <c:pt idx="71">
                  <c:v>70.999999999799996</c:v>
                </c:pt>
                <c:pt idx="72">
                  <c:v>72</c:v>
                </c:pt>
                <c:pt idx="73">
                  <c:v>73.000000000199989</c:v>
                </c:pt>
                <c:pt idx="74">
                  <c:v>73.999999999799996</c:v>
                </c:pt>
                <c:pt idx="75">
                  <c:v>75</c:v>
                </c:pt>
                <c:pt idx="76">
                  <c:v>76.000000000200004</c:v>
                </c:pt>
                <c:pt idx="77">
                  <c:v>76.999999999800011</c:v>
                </c:pt>
                <c:pt idx="78">
                  <c:v>78</c:v>
                </c:pt>
                <c:pt idx="79">
                  <c:v>79.000000000200004</c:v>
                </c:pt>
                <c:pt idx="80">
                  <c:v>79.999999999799996</c:v>
                </c:pt>
                <c:pt idx="81">
                  <c:v>81</c:v>
                </c:pt>
                <c:pt idx="82">
                  <c:v>82.000000000200004</c:v>
                </c:pt>
                <c:pt idx="83">
                  <c:v>82.999999999799996</c:v>
                </c:pt>
                <c:pt idx="84">
                  <c:v>84</c:v>
                </c:pt>
                <c:pt idx="85">
                  <c:v>85.000000000200004</c:v>
                </c:pt>
                <c:pt idx="86">
                  <c:v>85.999999999799996</c:v>
                </c:pt>
                <c:pt idx="87">
                  <c:v>87</c:v>
                </c:pt>
                <c:pt idx="88">
                  <c:v>88.000000000199989</c:v>
                </c:pt>
                <c:pt idx="89">
                  <c:v>88.999999999799996</c:v>
                </c:pt>
              </c:numCache>
            </c:numRef>
          </c:xVal>
          <c:yVal>
            <c:numRef>
              <c:f>red!$F$8:$F$97</c:f>
              <c:numCache>
                <c:formatCode>General</c:formatCode>
                <c:ptCount val="90"/>
                <c:pt idx="0">
                  <c:v>6.831308002471836</c:v>
                </c:pt>
                <c:pt idx="1">
                  <c:v>5.5730138393525896</c:v>
                </c:pt>
                <c:pt idx="2">
                  <c:v>4.6249582390697803</c:v>
                </c:pt>
                <c:pt idx="3">
                  <c:v>3.9106503707823941</c:v>
                </c:pt>
                <c:pt idx="4">
                  <c:v>3.3724585911969833</c:v>
                </c:pt>
                <c:pt idx="5">
                  <c:v>2.9669606197232321</c:v>
                </c:pt>
                <c:pt idx="6">
                  <c:v>2.6614401507635286</c:v>
                </c:pt>
                <c:pt idx="7">
                  <c:v>2.4312472434903327</c:v>
                </c:pt>
                <c:pt idx="8">
                  <c:v>2.2578095201961714</c:v>
                </c:pt>
                <c:pt idx="9">
                  <c:v>2.1271337134503292</c:v>
                </c:pt>
                <c:pt idx="10">
                  <c:v>2.0286766641811913</c:v>
                </c:pt>
                <c:pt idx="11">
                  <c:v>1.9544946806015058</c:v>
                </c:pt>
                <c:pt idx="12">
                  <c:v>1.89860262686507</c:v>
                </c:pt>
                <c:pt idx="13">
                  <c:v>1.8564910315704297</c:v>
                </c:pt>
                <c:pt idx="14">
                  <c:v>1.8247622554812541</c:v>
                </c:pt>
                <c:pt idx="15">
                  <c:v>1.8008563638807342</c:v>
                </c:pt>
                <c:pt idx="16">
                  <c:v>1.782844586446577</c:v>
                </c:pt>
                <c:pt idx="17">
                  <c:v>1.7692737005853811</c:v>
                </c:pt>
                <c:pt idx="18">
                  <c:v>1.7590487828195975</c:v>
                </c:pt>
                <c:pt idx="19">
                  <c:v>1.7513448683972694</c:v>
                </c:pt>
                <c:pt idx="20">
                  <c:v>1.7455403916490966</c:v>
                </c:pt>
                <c:pt idx="21">
                  <c:v>1.7411670369520995</c:v>
                </c:pt>
                <c:pt idx="22">
                  <c:v>1.7378719541850871</c:v>
                </c:pt>
                <c:pt idx="23">
                  <c:v>1.7353892901449732</c:v>
                </c:pt>
                <c:pt idx="24">
                  <c:v>1.7335187390321076</c:v>
                </c:pt>
                <c:pt idx="25">
                  <c:v>1.7321093814190487</c:v>
                </c:pt>
                <c:pt idx="26">
                  <c:v>1.7310475077991716</c:v>
                </c:pt>
                <c:pt idx="27">
                  <c:v>1.7302474442991209</c:v>
                </c:pt>
                <c:pt idx="28">
                  <c:v>1.7296446403570251</c:v>
                </c:pt>
                <c:pt idx="29">
                  <c:v>1.7291904606668327</c:v>
                </c:pt>
                <c:pt idx="30">
                  <c:v>1.7288482611943292</c:v>
                </c:pt>
                <c:pt idx="31">
                  <c:v>1.7285904326706842</c:v>
                </c:pt>
                <c:pt idx="32">
                  <c:v>1.7283961730271191</c:v>
                </c:pt>
                <c:pt idx="33">
                  <c:v>1.7282498090460121</c:v>
                </c:pt>
                <c:pt idx="34">
                  <c:v>1.7281395318182895</c:v>
                </c:pt>
                <c:pt idx="35">
                  <c:v>1.7280564439789461</c:v>
                </c:pt>
                <c:pt idx="36">
                  <c:v>1.7279938418515834</c:v>
                </c:pt>
                <c:pt idx="37">
                  <c:v>1.7279466745840435</c:v>
                </c:pt>
                <c:pt idx="38">
                  <c:v>1.7279111366363769</c:v>
                </c:pt>
                <c:pt idx="39">
                  <c:v>1.7278843607430137</c:v>
                </c:pt>
                <c:pt idx="40">
                  <c:v>1.7278641865767499</c:v>
                </c:pt>
                <c:pt idx="41">
                  <c:v>1.7278489864495794</c:v>
                </c:pt>
                <c:pt idx="42">
                  <c:v>1.7278375339878884</c:v>
                </c:pt>
                <c:pt idx="43">
                  <c:v>1.727828905186483</c:v>
                </c:pt>
                <c:pt idx="44">
                  <c:v>1.7278224038581516</c:v>
                </c:pt>
                <c:pt idx="45">
                  <c:v>1.727817505464025</c:v>
                </c:pt>
                <c:pt idx="46">
                  <c:v>1.7278138147928608</c:v>
                </c:pt>
                <c:pt idx="47">
                  <c:v>1.7278110340746735</c:v>
                </c:pt>
                <c:pt idx="48">
                  <c:v>1.7278089389561158</c:v>
                </c:pt>
                <c:pt idx="49">
                  <c:v>1.7278073603992568</c:v>
                </c:pt>
                <c:pt idx="50">
                  <c:v>1.727806171043291</c:v>
                </c:pt>
                <c:pt idx="51">
                  <c:v>1.7278052749288386</c:v>
                </c:pt>
                <c:pt idx="52">
                  <c:v>1.7278045997557749</c:v>
                </c:pt>
                <c:pt idx="53">
                  <c:v>1.7278040910499233</c:v>
                </c:pt>
                <c:pt idx="54">
                  <c:v>1.7278037077679802</c:v>
                </c:pt>
                <c:pt idx="55">
                  <c:v>1.7278034189860694</c:v>
                </c:pt>
                <c:pt idx="56">
                  <c:v>1.7278032014047473</c:v>
                </c:pt>
                <c:pt idx="57">
                  <c:v>1.7278030374691613</c:v>
                </c:pt>
                <c:pt idx="58">
                  <c:v>1.7278029139526936</c:v>
                </c:pt>
                <c:pt idx="59">
                  <c:v>1.7278028208898133</c:v>
                </c:pt>
                <c:pt idx="60">
                  <c:v>1.7278027507720402</c:v>
                </c:pt>
                <c:pt idx="61">
                  <c:v>1.7278026979421459</c:v>
                </c:pt>
                <c:pt idx="62">
                  <c:v>1.7278026581377197</c:v>
                </c:pt>
                <c:pt idx="63">
                  <c:v>1.7278026281472689</c:v>
                </c:pt>
                <c:pt idx="64">
                  <c:v>1.72780260555111</c:v>
                </c:pt>
                <c:pt idx="65">
                  <c:v>1.7278025885261443</c:v>
                </c:pt>
                <c:pt idx="66">
                  <c:v>1.7278025756987669</c:v>
                </c:pt>
                <c:pt idx="67">
                  <c:v>1.7278025660340421</c:v>
                </c:pt>
                <c:pt idx="68">
                  <c:v>1.7278025587522023</c:v>
                </c:pt>
                <c:pt idx="69">
                  <c:v>1.7278025532657355</c:v>
                </c:pt>
                <c:pt idx="70">
                  <c:v>1.7278025491319839</c:v>
                </c:pt>
                <c:pt idx="71">
                  <c:v>1.7278025460174289</c:v>
                </c:pt>
                <c:pt idx="72">
                  <c:v>1.7278025436707827</c:v>
                </c:pt>
                <c:pt idx="73">
                  <c:v>1.7278025419027134</c:v>
                </c:pt>
                <c:pt idx="74">
                  <c:v>1.7278025405705704</c:v>
                </c:pt>
                <c:pt idx="75">
                  <c:v>1.7278025395668737</c:v>
                </c:pt>
                <c:pt idx="76">
                  <c:v>1.7278025388106433</c:v>
                </c:pt>
                <c:pt idx="77">
                  <c:v>1.7278025382408653</c:v>
                </c:pt>
                <c:pt idx="78">
                  <c:v>1.7278025378115687</c:v>
                </c:pt>
                <c:pt idx="79">
                  <c:v>1.7278025374881172</c:v>
                </c:pt>
                <c:pt idx="80">
                  <c:v>1.7278025372444143</c:v>
                </c:pt>
                <c:pt idx="81">
                  <c:v>1.7278025370607977</c:v>
                </c:pt>
                <c:pt idx="82">
                  <c:v>1.7278025369224526</c:v>
                </c:pt>
                <c:pt idx="83">
                  <c:v>1.727802536818217</c:v>
                </c:pt>
                <c:pt idx="84">
                  <c:v>1.7278025367396814</c:v>
                </c:pt>
                <c:pt idx="85">
                  <c:v>1.727802536680509</c:v>
                </c:pt>
                <c:pt idx="86">
                  <c:v>1.727802536635926</c:v>
                </c:pt>
                <c:pt idx="87">
                  <c:v>1.7278025366023351</c:v>
                </c:pt>
                <c:pt idx="88">
                  <c:v>1.727802536577026</c:v>
                </c:pt>
                <c:pt idx="89">
                  <c:v>1.7278025365579572</c:v>
                </c:pt>
              </c:numCache>
            </c:numRef>
          </c:yVal>
        </c:ser>
        <c:axId val="103853440"/>
        <c:axId val="103855616"/>
      </c:scatterChart>
      <c:valAx>
        <c:axId val="103853440"/>
        <c:scaling>
          <c:orientation val="minMax"/>
          <c:max val="9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</c:title>
        <c:numFmt formatCode="General" sourceLinked="1"/>
        <c:tickLblPos val="nextTo"/>
        <c:crossAx val="103855616"/>
        <c:crosses val="autoZero"/>
        <c:crossBetween val="midCat"/>
      </c:valAx>
      <c:valAx>
        <c:axId val="103855616"/>
        <c:scaling>
          <c:orientation val="minMax"/>
          <c:max val="7"/>
          <c:min val="0.5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</c:title>
        <c:numFmt formatCode="General" sourceLinked="1"/>
        <c:tickLblPos val="nextTo"/>
        <c:crossAx val="10385344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yellow!$D$8:$D$98</c:f>
              <c:numCache>
                <c:formatCode>General</c:formatCode>
                <c:ptCount val="91"/>
                <c:pt idx="0">
                  <c:v>0</c:v>
                </c:pt>
                <c:pt idx="1">
                  <c:v>0.99999999996000177</c:v>
                </c:pt>
                <c:pt idx="2">
                  <c:v>1.9999999999800022</c:v>
                </c:pt>
                <c:pt idx="3">
                  <c:v>3.0000000000000027</c:v>
                </c:pt>
                <c:pt idx="4">
                  <c:v>3.9999999999599978</c:v>
                </c:pt>
                <c:pt idx="5">
                  <c:v>4.9999999999799982</c:v>
                </c:pt>
                <c:pt idx="6">
                  <c:v>5.9999999999999982</c:v>
                </c:pt>
                <c:pt idx="7">
                  <c:v>6.99999999996</c:v>
                </c:pt>
                <c:pt idx="8">
                  <c:v>7.9999999999800009</c:v>
                </c:pt>
                <c:pt idx="9">
                  <c:v>9.0000000000000018</c:v>
                </c:pt>
                <c:pt idx="10">
                  <c:v>9.9999999999599964</c:v>
                </c:pt>
                <c:pt idx="11">
                  <c:v>10.999999999979996</c:v>
                </c:pt>
                <c:pt idx="12">
                  <c:v>11.999999999999996</c:v>
                </c:pt>
                <c:pt idx="13">
                  <c:v>12.99999999996</c:v>
                </c:pt>
                <c:pt idx="14">
                  <c:v>13.99999999998</c:v>
                </c:pt>
                <c:pt idx="15">
                  <c:v>15</c:v>
                </c:pt>
                <c:pt idx="16">
                  <c:v>15.999999999960002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18.999999999959996</c:v>
                </c:pt>
                <c:pt idx="20">
                  <c:v>19.999999999979998</c:v>
                </c:pt>
                <c:pt idx="21">
                  <c:v>21</c:v>
                </c:pt>
                <c:pt idx="22">
                  <c:v>21.99999999996</c:v>
                </c:pt>
                <c:pt idx="23">
                  <c:v>22.999999999980002</c:v>
                </c:pt>
                <c:pt idx="24">
                  <c:v>24</c:v>
                </c:pt>
                <c:pt idx="25">
                  <c:v>24.999999999959996</c:v>
                </c:pt>
                <c:pt idx="26">
                  <c:v>25.999999999979998</c:v>
                </c:pt>
                <c:pt idx="27">
                  <c:v>26.999999999999996</c:v>
                </c:pt>
                <c:pt idx="28">
                  <c:v>27.99999999996</c:v>
                </c:pt>
                <c:pt idx="29">
                  <c:v>28.999999999979998</c:v>
                </c:pt>
                <c:pt idx="30">
                  <c:v>30.000000000179995</c:v>
                </c:pt>
                <c:pt idx="31">
                  <c:v>30.999999999780005</c:v>
                </c:pt>
                <c:pt idx="32">
                  <c:v>31.999999999980002</c:v>
                </c:pt>
                <c:pt idx="33">
                  <c:v>33.000000000180002</c:v>
                </c:pt>
                <c:pt idx="34">
                  <c:v>33.999999999779995</c:v>
                </c:pt>
                <c:pt idx="35">
                  <c:v>34.999999999980005</c:v>
                </c:pt>
                <c:pt idx="36">
                  <c:v>36.000000000180002</c:v>
                </c:pt>
                <c:pt idx="37">
                  <c:v>36.999999999779995</c:v>
                </c:pt>
                <c:pt idx="38">
                  <c:v>37.999999999979991</c:v>
                </c:pt>
                <c:pt idx="39">
                  <c:v>39.000000000180002</c:v>
                </c:pt>
                <c:pt idx="40">
                  <c:v>39.999999999780002</c:v>
                </c:pt>
                <c:pt idx="41">
                  <c:v>40.999999999979998</c:v>
                </c:pt>
                <c:pt idx="42">
                  <c:v>42.000000000179995</c:v>
                </c:pt>
                <c:pt idx="43">
                  <c:v>42.999999999780002</c:v>
                </c:pt>
                <c:pt idx="44">
                  <c:v>43.999999999979998</c:v>
                </c:pt>
                <c:pt idx="45">
                  <c:v>45.000000000179995</c:v>
                </c:pt>
                <c:pt idx="46">
                  <c:v>45.999999999780009</c:v>
                </c:pt>
                <c:pt idx="47">
                  <c:v>46.999999999980005</c:v>
                </c:pt>
                <c:pt idx="48">
                  <c:v>48.000000000180002</c:v>
                </c:pt>
                <c:pt idx="49">
                  <c:v>48.999999999779995</c:v>
                </c:pt>
                <c:pt idx="50">
                  <c:v>49.999999999980005</c:v>
                </c:pt>
                <c:pt idx="51">
                  <c:v>51.000000000180002</c:v>
                </c:pt>
                <c:pt idx="52">
                  <c:v>51.999999999779995</c:v>
                </c:pt>
                <c:pt idx="53">
                  <c:v>52.999999999979991</c:v>
                </c:pt>
                <c:pt idx="54">
                  <c:v>54.000000000180002</c:v>
                </c:pt>
                <c:pt idx="55">
                  <c:v>54.999999999780002</c:v>
                </c:pt>
                <c:pt idx="56">
                  <c:v>55.999999999979998</c:v>
                </c:pt>
                <c:pt idx="57">
                  <c:v>57.000000000179995</c:v>
                </c:pt>
                <c:pt idx="58">
                  <c:v>57.999999999780002</c:v>
                </c:pt>
                <c:pt idx="59">
                  <c:v>58.999999999979998</c:v>
                </c:pt>
                <c:pt idx="60">
                  <c:v>60.000000000179988</c:v>
                </c:pt>
                <c:pt idx="61">
                  <c:v>60.999999999780016</c:v>
                </c:pt>
                <c:pt idx="62">
                  <c:v>61.999999999980005</c:v>
                </c:pt>
                <c:pt idx="63">
                  <c:v>63.000000000180009</c:v>
                </c:pt>
                <c:pt idx="64">
                  <c:v>63.999999999780002</c:v>
                </c:pt>
                <c:pt idx="65">
                  <c:v>64.999999999979991</c:v>
                </c:pt>
                <c:pt idx="66">
                  <c:v>66.000000000179995</c:v>
                </c:pt>
                <c:pt idx="67">
                  <c:v>66.999999999779988</c:v>
                </c:pt>
                <c:pt idx="68">
                  <c:v>67.999999999979991</c:v>
                </c:pt>
                <c:pt idx="69">
                  <c:v>69.000000000180009</c:v>
                </c:pt>
                <c:pt idx="70">
                  <c:v>69.999999999780002</c:v>
                </c:pt>
                <c:pt idx="71">
                  <c:v>70.999999999980005</c:v>
                </c:pt>
                <c:pt idx="72">
                  <c:v>72.000000000179995</c:v>
                </c:pt>
                <c:pt idx="73">
                  <c:v>72.999999999780002</c:v>
                </c:pt>
                <c:pt idx="74">
                  <c:v>73.999999999979991</c:v>
                </c:pt>
                <c:pt idx="75">
                  <c:v>75.000000000179995</c:v>
                </c:pt>
                <c:pt idx="76">
                  <c:v>75.999999999780016</c:v>
                </c:pt>
                <c:pt idx="77">
                  <c:v>76.999999999980005</c:v>
                </c:pt>
                <c:pt idx="78">
                  <c:v>78.000000000180009</c:v>
                </c:pt>
                <c:pt idx="79">
                  <c:v>78.999999999780002</c:v>
                </c:pt>
                <c:pt idx="80">
                  <c:v>79.999999999979991</c:v>
                </c:pt>
                <c:pt idx="81">
                  <c:v>81.000000000179995</c:v>
                </c:pt>
                <c:pt idx="82">
                  <c:v>81.999999999779988</c:v>
                </c:pt>
                <c:pt idx="83">
                  <c:v>82.999999999979991</c:v>
                </c:pt>
                <c:pt idx="84">
                  <c:v>84.000000000180009</c:v>
                </c:pt>
                <c:pt idx="85">
                  <c:v>84.999999999780002</c:v>
                </c:pt>
                <c:pt idx="86">
                  <c:v>85.999999999980005</c:v>
                </c:pt>
                <c:pt idx="87">
                  <c:v>87.000000000179995</c:v>
                </c:pt>
                <c:pt idx="88">
                  <c:v>87.999999999780002</c:v>
                </c:pt>
                <c:pt idx="89">
                  <c:v>88.999999999979991</c:v>
                </c:pt>
              </c:numCache>
            </c:numRef>
          </c:xVal>
          <c:yVal>
            <c:numRef>
              <c:f>yellow!$E$8:$E$98</c:f>
              <c:numCache>
                <c:formatCode>General</c:formatCode>
                <c:ptCount val="91"/>
                <c:pt idx="0">
                  <c:v>6.3302612304699997</c:v>
                </c:pt>
                <c:pt idx="1">
                  <c:v>5.0671386718799996</c:v>
                </c:pt>
                <c:pt idx="2">
                  <c:v>4.0097045898400001</c:v>
                </c:pt>
                <c:pt idx="3">
                  <c:v>3.2980346679700001</c:v>
                </c:pt>
                <c:pt idx="4">
                  <c:v>2.82958984375</c:v>
                </c:pt>
                <c:pt idx="5">
                  <c:v>2.509765625</c:v>
                </c:pt>
                <c:pt idx="6">
                  <c:v>2.2991943359399998</c:v>
                </c:pt>
                <c:pt idx="7">
                  <c:v>2.1444702148400001</c:v>
                </c:pt>
                <c:pt idx="8">
                  <c:v>2.0330810546899998</c:v>
                </c:pt>
                <c:pt idx="9">
                  <c:v>1.95617675781</c:v>
                </c:pt>
                <c:pt idx="10">
                  <c:v>1.9003295898400001</c:v>
                </c:pt>
                <c:pt idx="11">
                  <c:v>1.8569946289099999</c:v>
                </c:pt>
                <c:pt idx="12">
                  <c:v>1.82434082031</c:v>
                </c:pt>
                <c:pt idx="13">
                  <c:v>1.7990112304699999</c:v>
                </c:pt>
                <c:pt idx="14">
                  <c:v>1.77917480469</c:v>
                </c:pt>
                <c:pt idx="15">
                  <c:v>1.76208496094</c:v>
                </c:pt>
                <c:pt idx="16">
                  <c:v>1.7483520507800001</c:v>
                </c:pt>
                <c:pt idx="17">
                  <c:v>1.7373657226599999</c:v>
                </c:pt>
                <c:pt idx="18">
                  <c:v>1.7269897460900001</c:v>
                </c:pt>
                <c:pt idx="19">
                  <c:v>1.7190551757800001</c:v>
                </c:pt>
                <c:pt idx="20">
                  <c:v>1.7111206054699999</c:v>
                </c:pt>
                <c:pt idx="21">
                  <c:v>1.70471191406</c:v>
                </c:pt>
                <c:pt idx="22">
                  <c:v>1.6989135742199999</c:v>
                </c:pt>
                <c:pt idx="23">
                  <c:v>1.69311523438</c:v>
                </c:pt>
                <c:pt idx="24">
                  <c:v>1.6897583007800001</c:v>
                </c:pt>
                <c:pt idx="25">
                  <c:v>1.6845703125</c:v>
                </c:pt>
                <c:pt idx="26">
                  <c:v>1.6799926757800001</c:v>
                </c:pt>
                <c:pt idx="27">
                  <c:v>1.6748046875</c:v>
                </c:pt>
                <c:pt idx="28">
                  <c:v>1.67114257813</c:v>
                </c:pt>
                <c:pt idx="29">
                  <c:v>1.6696166992199999</c:v>
                </c:pt>
                <c:pt idx="30">
                  <c:v>1.66442871094</c:v>
                </c:pt>
                <c:pt idx="31">
                  <c:v>1.66259765625</c:v>
                </c:pt>
                <c:pt idx="32">
                  <c:v>1.6592407226599999</c:v>
                </c:pt>
                <c:pt idx="33">
                  <c:v>1.6567993164099999</c:v>
                </c:pt>
                <c:pt idx="34">
                  <c:v>1.65405273438</c:v>
                </c:pt>
                <c:pt idx="35">
                  <c:v>1.65344238281</c:v>
                </c:pt>
                <c:pt idx="36">
                  <c:v>1.64978027344</c:v>
                </c:pt>
                <c:pt idx="37">
                  <c:v>1.6488647460900001</c:v>
                </c:pt>
                <c:pt idx="38">
                  <c:v>1.6452026367199999</c:v>
                </c:pt>
                <c:pt idx="39">
                  <c:v>1.64367675781</c:v>
                </c:pt>
                <c:pt idx="40">
                  <c:v>1.64184570313</c:v>
                </c:pt>
                <c:pt idx="41">
                  <c:v>1.64001464844</c:v>
                </c:pt>
                <c:pt idx="42">
                  <c:v>1.6384887695300001</c:v>
                </c:pt>
                <c:pt idx="43">
                  <c:v>1.6360473632800001</c:v>
                </c:pt>
                <c:pt idx="44">
                  <c:v>1.6342163085900001</c:v>
                </c:pt>
                <c:pt idx="45">
                  <c:v>1.6336059570300001</c:v>
                </c:pt>
                <c:pt idx="46">
                  <c:v>1.63269042969</c:v>
                </c:pt>
                <c:pt idx="47">
                  <c:v>1.62902832031</c:v>
                </c:pt>
                <c:pt idx="48">
                  <c:v>1.62841796875</c:v>
                </c:pt>
                <c:pt idx="49">
                  <c:v>1.62841796875</c:v>
                </c:pt>
                <c:pt idx="50">
                  <c:v>1.6256713867199999</c:v>
                </c:pt>
                <c:pt idx="51">
                  <c:v>1.6238403320300001</c:v>
                </c:pt>
                <c:pt idx="52">
                  <c:v>1.62292480469</c:v>
                </c:pt>
                <c:pt idx="53">
                  <c:v>1.6232299804699999</c:v>
                </c:pt>
                <c:pt idx="54">
                  <c:v>1.62048339844</c:v>
                </c:pt>
                <c:pt idx="55">
                  <c:v>1.61987304688</c:v>
                </c:pt>
                <c:pt idx="56">
                  <c:v>1.6177368164099999</c:v>
                </c:pt>
                <c:pt idx="57">
                  <c:v>1.61865234375</c:v>
                </c:pt>
                <c:pt idx="58">
                  <c:v>1.6165161132800001</c:v>
                </c:pt>
                <c:pt idx="59">
                  <c:v>1.6140747070300001</c:v>
                </c:pt>
                <c:pt idx="60">
                  <c:v>1.6128540039099999</c:v>
                </c:pt>
                <c:pt idx="61">
                  <c:v>1.61254882813</c:v>
                </c:pt>
                <c:pt idx="62">
                  <c:v>1.61254882813</c:v>
                </c:pt>
                <c:pt idx="63">
                  <c:v>1.61193847656</c:v>
                </c:pt>
                <c:pt idx="64">
                  <c:v>1.60827636719</c:v>
                </c:pt>
                <c:pt idx="65">
                  <c:v>1.60827636719</c:v>
                </c:pt>
                <c:pt idx="66">
                  <c:v>1.6073608398400001</c:v>
                </c:pt>
                <c:pt idx="67">
                  <c:v>1.60827636719</c:v>
                </c:pt>
                <c:pt idx="68">
                  <c:v>1.6067504882800001</c:v>
                </c:pt>
                <c:pt idx="69">
                  <c:v>1.6030883789099999</c:v>
                </c:pt>
                <c:pt idx="70">
                  <c:v>1.6030883789099999</c:v>
                </c:pt>
                <c:pt idx="71">
                  <c:v>1.6036987304699999</c:v>
                </c:pt>
                <c:pt idx="72">
                  <c:v>1.60217285156</c:v>
                </c:pt>
                <c:pt idx="73">
                  <c:v>1.6024780273400001</c:v>
                </c:pt>
                <c:pt idx="74">
                  <c:v>1.60217285156</c:v>
                </c:pt>
                <c:pt idx="75">
                  <c:v>1.60034179688</c:v>
                </c:pt>
                <c:pt idx="76">
                  <c:v>1.59790039063</c:v>
                </c:pt>
                <c:pt idx="77">
                  <c:v>1.59790039063</c:v>
                </c:pt>
                <c:pt idx="78">
                  <c:v>1.59851074219</c:v>
                </c:pt>
                <c:pt idx="79">
                  <c:v>1.5969848632800001</c:v>
                </c:pt>
                <c:pt idx="80">
                  <c:v>1.5969848632800001</c:v>
                </c:pt>
                <c:pt idx="81">
                  <c:v>1.5969848632800001</c:v>
                </c:pt>
                <c:pt idx="82">
                  <c:v>1.5957641601599999</c:v>
                </c:pt>
                <c:pt idx="83">
                  <c:v>1.5933227539099999</c:v>
                </c:pt>
                <c:pt idx="84">
                  <c:v>1.5927124023400001</c:v>
                </c:pt>
                <c:pt idx="85">
                  <c:v>1.5921020507800001</c:v>
                </c:pt>
                <c:pt idx="86">
                  <c:v>1.5927124023400001</c:v>
                </c:pt>
                <c:pt idx="87">
                  <c:v>1.591796875</c:v>
                </c:pt>
                <c:pt idx="88">
                  <c:v>1.591796875</c:v>
                </c:pt>
                <c:pt idx="89">
                  <c:v>1.59057617188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yellow!$D$8:$D$97</c:f>
              <c:numCache>
                <c:formatCode>General</c:formatCode>
                <c:ptCount val="90"/>
                <c:pt idx="0">
                  <c:v>0</c:v>
                </c:pt>
                <c:pt idx="1">
                  <c:v>0.99999999996000177</c:v>
                </c:pt>
                <c:pt idx="2">
                  <c:v>1.9999999999800022</c:v>
                </c:pt>
                <c:pt idx="3">
                  <c:v>3.0000000000000027</c:v>
                </c:pt>
                <c:pt idx="4">
                  <c:v>3.9999999999599978</c:v>
                </c:pt>
                <c:pt idx="5">
                  <c:v>4.9999999999799982</c:v>
                </c:pt>
                <c:pt idx="6">
                  <c:v>5.9999999999999982</c:v>
                </c:pt>
                <c:pt idx="7">
                  <c:v>6.99999999996</c:v>
                </c:pt>
                <c:pt idx="8">
                  <c:v>7.9999999999800009</c:v>
                </c:pt>
                <c:pt idx="9">
                  <c:v>9.0000000000000018</c:v>
                </c:pt>
                <c:pt idx="10">
                  <c:v>9.9999999999599964</c:v>
                </c:pt>
                <c:pt idx="11">
                  <c:v>10.999999999979996</c:v>
                </c:pt>
                <c:pt idx="12">
                  <c:v>11.999999999999996</c:v>
                </c:pt>
                <c:pt idx="13">
                  <c:v>12.99999999996</c:v>
                </c:pt>
                <c:pt idx="14">
                  <c:v>13.99999999998</c:v>
                </c:pt>
                <c:pt idx="15">
                  <c:v>15</c:v>
                </c:pt>
                <c:pt idx="16">
                  <c:v>15.999999999960002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18.999999999959996</c:v>
                </c:pt>
                <c:pt idx="20">
                  <c:v>19.999999999979998</c:v>
                </c:pt>
                <c:pt idx="21">
                  <c:v>21</c:v>
                </c:pt>
                <c:pt idx="22">
                  <c:v>21.99999999996</c:v>
                </c:pt>
                <c:pt idx="23">
                  <c:v>22.999999999980002</c:v>
                </c:pt>
                <c:pt idx="24">
                  <c:v>24</c:v>
                </c:pt>
                <c:pt idx="25">
                  <c:v>24.999999999959996</c:v>
                </c:pt>
                <c:pt idx="26">
                  <c:v>25.999999999979998</c:v>
                </c:pt>
                <c:pt idx="27">
                  <c:v>26.999999999999996</c:v>
                </c:pt>
                <c:pt idx="28">
                  <c:v>27.99999999996</c:v>
                </c:pt>
                <c:pt idx="29">
                  <c:v>28.999999999979998</c:v>
                </c:pt>
                <c:pt idx="30">
                  <c:v>30.000000000179995</c:v>
                </c:pt>
                <c:pt idx="31">
                  <c:v>30.999999999780005</c:v>
                </c:pt>
                <c:pt idx="32">
                  <c:v>31.999999999980002</c:v>
                </c:pt>
                <c:pt idx="33">
                  <c:v>33.000000000180002</c:v>
                </c:pt>
                <c:pt idx="34">
                  <c:v>33.999999999779995</c:v>
                </c:pt>
                <c:pt idx="35">
                  <c:v>34.999999999980005</c:v>
                </c:pt>
                <c:pt idx="36">
                  <c:v>36.000000000180002</c:v>
                </c:pt>
                <c:pt idx="37">
                  <c:v>36.999999999779995</c:v>
                </c:pt>
                <c:pt idx="38">
                  <c:v>37.999999999979991</c:v>
                </c:pt>
                <c:pt idx="39">
                  <c:v>39.000000000180002</c:v>
                </c:pt>
                <c:pt idx="40">
                  <c:v>39.999999999780002</c:v>
                </c:pt>
                <c:pt idx="41">
                  <c:v>40.999999999979998</c:v>
                </c:pt>
                <c:pt idx="42">
                  <c:v>42.000000000179995</c:v>
                </c:pt>
                <c:pt idx="43">
                  <c:v>42.999999999780002</c:v>
                </c:pt>
                <c:pt idx="44">
                  <c:v>43.999999999979998</c:v>
                </c:pt>
                <c:pt idx="45">
                  <c:v>45.000000000179995</c:v>
                </c:pt>
                <c:pt idx="46">
                  <c:v>45.999999999780009</c:v>
                </c:pt>
                <c:pt idx="47">
                  <c:v>46.999999999980005</c:v>
                </c:pt>
                <c:pt idx="48">
                  <c:v>48.000000000180002</c:v>
                </c:pt>
                <c:pt idx="49">
                  <c:v>48.999999999779995</c:v>
                </c:pt>
                <c:pt idx="50">
                  <c:v>49.999999999980005</c:v>
                </c:pt>
                <c:pt idx="51">
                  <c:v>51.000000000180002</c:v>
                </c:pt>
                <c:pt idx="52">
                  <c:v>51.999999999779995</c:v>
                </c:pt>
                <c:pt idx="53">
                  <c:v>52.999999999979991</c:v>
                </c:pt>
                <c:pt idx="54">
                  <c:v>54.000000000180002</c:v>
                </c:pt>
                <c:pt idx="55">
                  <c:v>54.999999999780002</c:v>
                </c:pt>
                <c:pt idx="56">
                  <c:v>55.999999999979998</c:v>
                </c:pt>
                <c:pt idx="57">
                  <c:v>57.000000000179995</c:v>
                </c:pt>
                <c:pt idx="58">
                  <c:v>57.999999999780002</c:v>
                </c:pt>
                <c:pt idx="59">
                  <c:v>58.999999999979998</c:v>
                </c:pt>
                <c:pt idx="60">
                  <c:v>60.000000000179988</c:v>
                </c:pt>
                <c:pt idx="61">
                  <c:v>60.999999999780016</c:v>
                </c:pt>
                <c:pt idx="62">
                  <c:v>61.999999999980005</c:v>
                </c:pt>
                <c:pt idx="63">
                  <c:v>63.000000000180009</c:v>
                </c:pt>
                <c:pt idx="64">
                  <c:v>63.999999999780002</c:v>
                </c:pt>
                <c:pt idx="65">
                  <c:v>64.999999999979991</c:v>
                </c:pt>
                <c:pt idx="66">
                  <c:v>66.000000000179995</c:v>
                </c:pt>
                <c:pt idx="67">
                  <c:v>66.999999999779988</c:v>
                </c:pt>
                <c:pt idx="68">
                  <c:v>67.999999999979991</c:v>
                </c:pt>
                <c:pt idx="69">
                  <c:v>69.000000000180009</c:v>
                </c:pt>
                <c:pt idx="70">
                  <c:v>69.999999999780002</c:v>
                </c:pt>
                <c:pt idx="71">
                  <c:v>70.999999999980005</c:v>
                </c:pt>
                <c:pt idx="72">
                  <c:v>72.000000000179995</c:v>
                </c:pt>
                <c:pt idx="73">
                  <c:v>72.999999999780002</c:v>
                </c:pt>
                <c:pt idx="74">
                  <c:v>73.999999999979991</c:v>
                </c:pt>
                <c:pt idx="75">
                  <c:v>75.000000000179995</c:v>
                </c:pt>
                <c:pt idx="76">
                  <c:v>75.999999999780016</c:v>
                </c:pt>
                <c:pt idx="77">
                  <c:v>76.999999999980005</c:v>
                </c:pt>
                <c:pt idx="78">
                  <c:v>78.000000000180009</c:v>
                </c:pt>
                <c:pt idx="79">
                  <c:v>78.999999999780002</c:v>
                </c:pt>
                <c:pt idx="80">
                  <c:v>79.999999999979991</c:v>
                </c:pt>
                <c:pt idx="81">
                  <c:v>81.000000000179995</c:v>
                </c:pt>
                <c:pt idx="82">
                  <c:v>81.999999999779988</c:v>
                </c:pt>
                <c:pt idx="83">
                  <c:v>82.999999999979991</c:v>
                </c:pt>
                <c:pt idx="84">
                  <c:v>84.000000000180009</c:v>
                </c:pt>
                <c:pt idx="85">
                  <c:v>84.999999999780002</c:v>
                </c:pt>
                <c:pt idx="86">
                  <c:v>85.999999999980005</c:v>
                </c:pt>
                <c:pt idx="87">
                  <c:v>87.000000000179995</c:v>
                </c:pt>
                <c:pt idx="88">
                  <c:v>87.999999999780002</c:v>
                </c:pt>
                <c:pt idx="89">
                  <c:v>88.999999999979991</c:v>
                </c:pt>
              </c:numCache>
            </c:numRef>
          </c:xVal>
          <c:yVal>
            <c:numRef>
              <c:f>yellow!$F$8:$F$97</c:f>
              <c:numCache>
                <c:formatCode>General</c:formatCode>
                <c:ptCount val="90"/>
                <c:pt idx="0">
                  <c:v>6.3067883068592847</c:v>
                </c:pt>
                <c:pt idx="1">
                  <c:v>5.0050776943782438</c:v>
                </c:pt>
                <c:pt idx="2">
                  <c:v>4.0664481246387396</c:v>
                </c:pt>
                <c:pt idx="3">
                  <c:v>3.3896268245126118</c:v>
                </c:pt>
                <c:pt idx="4">
                  <c:v>2.901588638790086</c:v>
                </c:pt>
                <c:pt idx="5">
                  <c:v>2.5496770327165361</c:v>
                </c:pt>
                <c:pt idx="6">
                  <c:v>2.2959227526140302</c:v>
                </c:pt>
                <c:pt idx="7">
                  <c:v>2.1129471600056484</c:v>
                </c:pt>
                <c:pt idx="8">
                  <c:v>1.9810082327847274</c:v>
                </c:pt>
                <c:pt idx="9">
                  <c:v>1.8858705137762659</c:v>
                </c:pt>
                <c:pt idx="10">
                  <c:v>1.8172691861141246</c:v>
                </c:pt>
                <c:pt idx="11">
                  <c:v>1.7678025580866041</c:v>
                </c:pt>
                <c:pt idx="12">
                  <c:v>1.7321334628718292</c:v>
                </c:pt>
                <c:pt idx="13">
                  <c:v>1.7064134086836129</c:v>
                </c:pt>
                <c:pt idx="14">
                  <c:v>1.6878673484726199</c:v>
                </c:pt>
                <c:pt idx="15">
                  <c:v>1.6744942681980388</c:v>
                </c:pt>
                <c:pt idx="16">
                  <c:v>1.6648512888273954</c:v>
                </c:pt>
                <c:pt idx="17">
                  <c:v>1.6578979879240383</c:v>
                </c:pt>
                <c:pt idx="18">
                  <c:v>1.6528841440080788</c:v>
                </c:pt>
                <c:pt idx="19">
                  <c:v>1.6492687919383597</c:v>
                </c:pt>
                <c:pt idx="20">
                  <c:v>1.6466618558612318</c:v>
                </c:pt>
                <c:pt idx="21">
                  <c:v>1.6447820622536671</c:v>
                </c:pt>
                <c:pt idx="22">
                  <c:v>1.6434265921146545</c:v>
                </c:pt>
                <c:pt idx="23">
                  <c:v>1.6424491979525595</c:v>
                </c:pt>
                <c:pt idx="24">
                  <c:v>1.6417444245159964</c:v>
                </c:pt>
                <c:pt idx="25">
                  <c:v>1.641236230773776</c:v>
                </c:pt>
                <c:pt idx="26">
                  <c:v>1.6408697855216354</c:v>
                </c:pt>
                <c:pt idx="27">
                  <c:v>1.6406055514084403</c:v>
                </c:pt>
                <c:pt idx="28">
                  <c:v>1.6404150190815385</c:v>
                </c:pt>
                <c:pt idx="29">
                  <c:v>1.6402776311903233</c:v>
                </c:pt>
                <c:pt idx="30">
                  <c:v>1.6401785643654907</c:v>
                </c:pt>
                <c:pt idx="31">
                  <c:v>1.6401071298621401</c:v>
                </c:pt>
                <c:pt idx="32">
                  <c:v>1.6400556203049925</c:v>
                </c:pt>
                <c:pt idx="33">
                  <c:v>1.6400184781068781</c:v>
                </c:pt>
                <c:pt idx="34">
                  <c:v>1.6399916958366261</c:v>
                </c:pt>
                <c:pt idx="35">
                  <c:v>1.6399723838401066</c:v>
                </c:pt>
                <c:pt idx="36">
                  <c:v>1.639958458463139</c:v>
                </c:pt>
                <c:pt idx="37">
                  <c:v>1.639948417237034</c:v>
                </c:pt>
                <c:pt idx="38">
                  <c:v>1.6399411767707939</c:v>
                </c:pt>
                <c:pt idx="39">
                  <c:v>1.639935955859444</c:v>
                </c:pt>
                <c:pt idx="40">
                  <c:v>1.6399321911964508</c:v>
                </c:pt>
                <c:pt idx="41">
                  <c:v>1.6399294765961596</c:v>
                </c:pt>
                <c:pt idx="42">
                  <c:v>1.6399275191686957</c:v>
                </c:pt>
                <c:pt idx="43">
                  <c:v>1.6399261077188085</c:v>
                </c:pt>
                <c:pt idx="44">
                  <c:v>1.6399250899591096</c:v>
                </c:pt>
                <c:pt idx="45">
                  <c:v>1.6399243560791374</c:v>
                </c:pt>
                <c:pt idx="46">
                  <c:v>1.6399238268974319</c:v>
                </c:pt>
                <c:pt idx="47">
                  <c:v>1.6399234453183065</c:v>
                </c:pt>
                <c:pt idx="48">
                  <c:v>1.639923170171552</c:v>
                </c:pt>
                <c:pt idx="49">
                  <c:v>1.6399229717704042</c:v>
                </c:pt>
                <c:pt idx="50">
                  <c:v>1.6399228287085115</c:v>
                </c:pt>
                <c:pt idx="51">
                  <c:v>1.6399227255503122</c:v>
                </c:pt>
                <c:pt idx="52">
                  <c:v>1.6399226511656255</c:v>
                </c:pt>
                <c:pt idx="53">
                  <c:v>1.6399225975287679</c:v>
                </c:pt>
                <c:pt idx="54">
                  <c:v>1.6399225588526292</c:v>
                </c:pt>
                <c:pt idx="55">
                  <c:v>1.6399225309642742</c:v>
                </c:pt>
                <c:pt idx="56">
                  <c:v>1.6399225108547089</c:v>
                </c:pt>
                <c:pt idx="57">
                  <c:v>1.6399224963542258</c:v>
                </c:pt>
                <c:pt idx="58">
                  <c:v>1.6399224858983057</c:v>
                </c:pt>
                <c:pt idx="59">
                  <c:v>1.6399224783588144</c:v>
                </c:pt>
                <c:pt idx="60">
                  <c:v>1.6399224729222839</c:v>
                </c:pt>
                <c:pt idx="61">
                  <c:v>1.6399224690021437</c:v>
                </c:pt>
                <c:pt idx="62">
                  <c:v>1.6399224661754326</c:v>
                </c:pt>
                <c:pt idx="63">
                  <c:v>1.639922464137165</c:v>
                </c:pt>
                <c:pt idx="64">
                  <c:v>1.6399224626674236</c:v>
                </c:pt>
                <c:pt idx="65">
                  <c:v>1.6399224616076313</c:v>
                </c:pt>
                <c:pt idx="66">
                  <c:v>1.6399224608434426</c:v>
                </c:pt>
                <c:pt idx="67">
                  <c:v>1.6399224602924063</c:v>
                </c:pt>
                <c:pt idx="68">
                  <c:v>1.6399224598950681</c:v>
                </c:pt>
                <c:pt idx="69">
                  <c:v>1.6399224596085582</c:v>
                </c:pt>
                <c:pt idx="70">
                  <c:v>1.6399224594019632</c:v>
                </c:pt>
                <c:pt idx="71">
                  <c:v>1.6399224592529931</c:v>
                </c:pt>
                <c:pt idx="72">
                  <c:v>1.6399224591455743</c:v>
                </c:pt>
                <c:pt idx="73">
                  <c:v>1.6399224590681176</c:v>
                </c:pt>
                <c:pt idx="74">
                  <c:v>1.6399224590122656</c:v>
                </c:pt>
                <c:pt idx="75">
                  <c:v>1.6399224589719923</c:v>
                </c:pt>
                <c:pt idx="76">
                  <c:v>1.6399224589429522</c:v>
                </c:pt>
                <c:pt idx="77">
                  <c:v>1.639922458922012</c:v>
                </c:pt>
                <c:pt idx="78">
                  <c:v>1.6399224589069128</c:v>
                </c:pt>
                <c:pt idx="79">
                  <c:v>1.6399224588960251</c:v>
                </c:pt>
                <c:pt idx="80">
                  <c:v>1.6399224588881742</c:v>
                </c:pt>
                <c:pt idx="81">
                  <c:v>1.639922458882513</c:v>
                </c:pt>
                <c:pt idx="82">
                  <c:v>1.6399224588784311</c:v>
                </c:pt>
                <c:pt idx="83">
                  <c:v>1.6399224588754875</c:v>
                </c:pt>
                <c:pt idx="84">
                  <c:v>1.6399224588733652</c:v>
                </c:pt>
                <c:pt idx="85">
                  <c:v>1.6399224588718346</c:v>
                </c:pt>
                <c:pt idx="86">
                  <c:v>1.6399224588707311</c:v>
                </c:pt>
                <c:pt idx="87">
                  <c:v>1.6399224588699355</c:v>
                </c:pt>
                <c:pt idx="88">
                  <c:v>1.6399224588693615</c:v>
                </c:pt>
                <c:pt idx="89">
                  <c:v>1.6399224588689478</c:v>
                </c:pt>
              </c:numCache>
            </c:numRef>
          </c:yVal>
        </c:ser>
        <c:axId val="109552000"/>
        <c:axId val="109553920"/>
      </c:scatterChart>
      <c:valAx>
        <c:axId val="109552000"/>
        <c:scaling>
          <c:orientation val="minMax"/>
          <c:max val="9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</c:title>
        <c:numFmt formatCode="General" sourceLinked="1"/>
        <c:tickLblPos val="nextTo"/>
        <c:crossAx val="109553920"/>
        <c:crosses val="autoZero"/>
        <c:crossBetween val="midCat"/>
      </c:valAx>
      <c:valAx>
        <c:axId val="109553920"/>
        <c:scaling>
          <c:orientation val="minMax"/>
          <c:max val="7"/>
          <c:min val="0.5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</c:title>
        <c:numFmt formatCode="General" sourceLinked="1"/>
        <c:tickLblPos val="nextTo"/>
        <c:crossAx val="10955200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Blauw</c:v>
          </c:tx>
          <c:marker>
            <c:symbol val="diamond"/>
            <c:size val="4"/>
          </c:marker>
          <c:xVal>
            <c:numRef>
              <c:f>alldata!$A$4:$A$94</c:f>
              <c:numCache>
                <c:formatCode>General</c:formatCode>
                <c:ptCount val="91"/>
                <c:pt idx="0">
                  <c:v>0</c:v>
                </c:pt>
                <c:pt idx="1">
                  <c:v>1.0000000000200004</c:v>
                </c:pt>
                <c:pt idx="2">
                  <c:v>1.9999999999800022</c:v>
                </c:pt>
                <c:pt idx="3">
                  <c:v>3.0000000000000027</c:v>
                </c:pt>
                <c:pt idx="4">
                  <c:v>4.0000000000200036</c:v>
                </c:pt>
                <c:pt idx="5">
                  <c:v>4.9999999999799982</c:v>
                </c:pt>
                <c:pt idx="6">
                  <c:v>5.9999999999999982</c:v>
                </c:pt>
                <c:pt idx="7">
                  <c:v>7.0000000000199991</c:v>
                </c:pt>
                <c:pt idx="8">
                  <c:v>7.9999999999800009</c:v>
                </c:pt>
                <c:pt idx="9">
                  <c:v>9.0000000000000018</c:v>
                </c:pt>
                <c:pt idx="10">
                  <c:v>10.000000000020002</c:v>
                </c:pt>
                <c:pt idx="11">
                  <c:v>10.999999999979996</c:v>
                </c:pt>
                <c:pt idx="12">
                  <c:v>11.999999999999996</c:v>
                </c:pt>
                <c:pt idx="13">
                  <c:v>13.000000000019998</c:v>
                </c:pt>
                <c:pt idx="14">
                  <c:v>13.99999999998</c:v>
                </c:pt>
                <c:pt idx="15">
                  <c:v>15</c:v>
                </c:pt>
                <c:pt idx="16">
                  <c:v>16.000000000020002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19.000000000020002</c:v>
                </c:pt>
                <c:pt idx="20">
                  <c:v>19.999999999979998</c:v>
                </c:pt>
                <c:pt idx="21">
                  <c:v>21</c:v>
                </c:pt>
                <c:pt idx="22">
                  <c:v>22.000000000019998</c:v>
                </c:pt>
                <c:pt idx="23">
                  <c:v>22.999999999980002</c:v>
                </c:pt>
                <c:pt idx="24">
                  <c:v>24</c:v>
                </c:pt>
                <c:pt idx="25">
                  <c:v>25.000000000020002</c:v>
                </c:pt>
                <c:pt idx="26">
                  <c:v>25.999999999979998</c:v>
                </c:pt>
                <c:pt idx="27">
                  <c:v>26.999999999999996</c:v>
                </c:pt>
                <c:pt idx="28">
                  <c:v>28.000000000019998</c:v>
                </c:pt>
                <c:pt idx="29">
                  <c:v>28.999999999979998</c:v>
                </c:pt>
                <c:pt idx="30">
                  <c:v>30</c:v>
                </c:pt>
                <c:pt idx="31">
                  <c:v>31.000000000199996</c:v>
                </c:pt>
                <c:pt idx="32">
                  <c:v>31.999999999800007</c:v>
                </c:pt>
                <c:pt idx="33">
                  <c:v>33</c:v>
                </c:pt>
                <c:pt idx="34">
                  <c:v>34.000000000199996</c:v>
                </c:pt>
                <c:pt idx="35">
                  <c:v>34.999999999799996</c:v>
                </c:pt>
                <c:pt idx="36">
                  <c:v>36.000000000000007</c:v>
                </c:pt>
                <c:pt idx="37">
                  <c:v>37.000000000200004</c:v>
                </c:pt>
                <c:pt idx="38">
                  <c:v>37.999999999799996</c:v>
                </c:pt>
                <c:pt idx="39">
                  <c:v>38.999999999999993</c:v>
                </c:pt>
                <c:pt idx="40">
                  <c:v>40.000000000200004</c:v>
                </c:pt>
                <c:pt idx="41">
                  <c:v>40.999999999800004</c:v>
                </c:pt>
                <c:pt idx="42">
                  <c:v>42</c:v>
                </c:pt>
                <c:pt idx="43">
                  <c:v>43.000000000199996</c:v>
                </c:pt>
                <c:pt idx="44">
                  <c:v>43.999999999800004</c:v>
                </c:pt>
                <c:pt idx="45">
                  <c:v>45</c:v>
                </c:pt>
                <c:pt idx="46">
                  <c:v>46.000000000199996</c:v>
                </c:pt>
                <c:pt idx="47">
                  <c:v>46.999999999800004</c:v>
                </c:pt>
                <c:pt idx="48">
                  <c:v>48</c:v>
                </c:pt>
                <c:pt idx="49">
                  <c:v>49.000000000199996</c:v>
                </c:pt>
                <c:pt idx="50">
                  <c:v>49.999999999799996</c:v>
                </c:pt>
                <c:pt idx="51">
                  <c:v>51.000000000000007</c:v>
                </c:pt>
                <c:pt idx="52">
                  <c:v>52.000000000200004</c:v>
                </c:pt>
                <c:pt idx="53">
                  <c:v>52.999999999799996</c:v>
                </c:pt>
                <c:pt idx="54">
                  <c:v>53.999999999999993</c:v>
                </c:pt>
                <c:pt idx="55">
                  <c:v>55.000000000200004</c:v>
                </c:pt>
                <c:pt idx="56">
                  <c:v>55.999999999800004</c:v>
                </c:pt>
                <c:pt idx="57">
                  <c:v>57</c:v>
                </c:pt>
                <c:pt idx="58">
                  <c:v>58.000000000199996</c:v>
                </c:pt>
                <c:pt idx="59">
                  <c:v>58.999999999800004</c:v>
                </c:pt>
                <c:pt idx="60">
                  <c:v>60</c:v>
                </c:pt>
                <c:pt idx="61">
                  <c:v>61.000000000199996</c:v>
                </c:pt>
                <c:pt idx="62">
                  <c:v>61.999999999800004</c:v>
                </c:pt>
                <c:pt idx="63">
                  <c:v>63</c:v>
                </c:pt>
                <c:pt idx="64">
                  <c:v>64.000000000200004</c:v>
                </c:pt>
                <c:pt idx="65">
                  <c:v>64.999999999799996</c:v>
                </c:pt>
                <c:pt idx="66">
                  <c:v>66</c:v>
                </c:pt>
                <c:pt idx="67">
                  <c:v>67.000000000200004</c:v>
                </c:pt>
                <c:pt idx="68">
                  <c:v>67.999999999799996</c:v>
                </c:pt>
                <c:pt idx="69">
                  <c:v>69</c:v>
                </c:pt>
                <c:pt idx="70">
                  <c:v>70.000000000200004</c:v>
                </c:pt>
                <c:pt idx="71">
                  <c:v>70.999999999799996</c:v>
                </c:pt>
                <c:pt idx="72">
                  <c:v>72</c:v>
                </c:pt>
                <c:pt idx="73">
                  <c:v>73.000000000199989</c:v>
                </c:pt>
                <c:pt idx="74">
                  <c:v>73.999999999799996</c:v>
                </c:pt>
                <c:pt idx="75">
                  <c:v>75</c:v>
                </c:pt>
                <c:pt idx="76">
                  <c:v>76.000000000200004</c:v>
                </c:pt>
                <c:pt idx="77">
                  <c:v>76.999999999800011</c:v>
                </c:pt>
                <c:pt idx="78">
                  <c:v>78</c:v>
                </c:pt>
                <c:pt idx="79">
                  <c:v>79.000000000200004</c:v>
                </c:pt>
                <c:pt idx="80">
                  <c:v>79.999999999799996</c:v>
                </c:pt>
                <c:pt idx="81">
                  <c:v>81</c:v>
                </c:pt>
                <c:pt idx="82">
                  <c:v>82.000000000200004</c:v>
                </c:pt>
                <c:pt idx="83">
                  <c:v>82.999999999799996</c:v>
                </c:pt>
                <c:pt idx="84">
                  <c:v>84</c:v>
                </c:pt>
                <c:pt idx="85">
                  <c:v>85.000000000200004</c:v>
                </c:pt>
                <c:pt idx="86">
                  <c:v>85.999999999799996</c:v>
                </c:pt>
                <c:pt idx="87">
                  <c:v>87</c:v>
                </c:pt>
                <c:pt idx="88">
                  <c:v>88.000000000199989</c:v>
                </c:pt>
                <c:pt idx="89">
                  <c:v>88.999999999799996</c:v>
                </c:pt>
                <c:pt idx="90">
                  <c:v>90</c:v>
                </c:pt>
              </c:numCache>
            </c:numRef>
          </c:xVal>
          <c:yVal>
            <c:numRef>
              <c:f>alldata!$B$4:$B$94</c:f>
              <c:numCache>
                <c:formatCode>General</c:formatCode>
                <c:ptCount val="91"/>
                <c:pt idx="0">
                  <c:v>6.3528442382800003</c:v>
                </c:pt>
                <c:pt idx="1">
                  <c:v>6.3485717773400001</c:v>
                </c:pt>
                <c:pt idx="2">
                  <c:v>5.3485107421900002</c:v>
                </c:pt>
                <c:pt idx="3">
                  <c:v>4.6261596679699997</c:v>
                </c:pt>
                <c:pt idx="4">
                  <c:v>4.1360473632800003</c:v>
                </c:pt>
                <c:pt idx="5">
                  <c:v>3.80249023438</c:v>
                </c:pt>
                <c:pt idx="6">
                  <c:v>3.5711669921899998</c:v>
                </c:pt>
                <c:pt idx="7">
                  <c:v>3.4066772460900001</c:v>
                </c:pt>
                <c:pt idx="8">
                  <c:v>3.2901000976599999</c:v>
                </c:pt>
                <c:pt idx="9">
                  <c:v>3.2070922851599999</c:v>
                </c:pt>
                <c:pt idx="10">
                  <c:v>3.1414794921899998</c:v>
                </c:pt>
                <c:pt idx="11">
                  <c:v>3.0908203125</c:v>
                </c:pt>
                <c:pt idx="12">
                  <c:v>3.0532836914099999</c:v>
                </c:pt>
                <c:pt idx="13">
                  <c:v>3.02124023438</c:v>
                </c:pt>
                <c:pt idx="14">
                  <c:v>2.9974365234399998</c:v>
                </c:pt>
                <c:pt idx="15">
                  <c:v>2.9791259765600002</c:v>
                </c:pt>
                <c:pt idx="16">
                  <c:v>2.9598999023400001</c:v>
                </c:pt>
                <c:pt idx="17">
                  <c:v>2.9473876953100002</c:v>
                </c:pt>
                <c:pt idx="18">
                  <c:v>2.9336547851599999</c:v>
                </c:pt>
                <c:pt idx="19">
                  <c:v>2.9226684570299999</c:v>
                </c:pt>
                <c:pt idx="20">
                  <c:v>2.9132080078100002</c:v>
                </c:pt>
                <c:pt idx="21">
                  <c:v>2.9055786132799999</c:v>
                </c:pt>
                <c:pt idx="22">
                  <c:v>2.8976440429700001</c:v>
                </c:pt>
                <c:pt idx="23">
                  <c:v>2.890625</c:v>
                </c:pt>
                <c:pt idx="24">
                  <c:v>2.8829956054700001</c:v>
                </c:pt>
                <c:pt idx="25">
                  <c:v>2.8778076171899998</c:v>
                </c:pt>
                <c:pt idx="26">
                  <c:v>2.8720092773400001</c:v>
                </c:pt>
                <c:pt idx="27">
                  <c:v>2.8665161132799999</c:v>
                </c:pt>
                <c:pt idx="28">
                  <c:v>2.8622436523400001</c:v>
                </c:pt>
                <c:pt idx="29">
                  <c:v>2.8582763671899998</c:v>
                </c:pt>
                <c:pt idx="30">
                  <c:v>2.8530883789099999</c:v>
                </c:pt>
                <c:pt idx="31">
                  <c:v>2.8497314453100002</c:v>
                </c:pt>
                <c:pt idx="32">
                  <c:v>2.8457641601599999</c:v>
                </c:pt>
                <c:pt idx="33">
                  <c:v>2.8408813476599999</c:v>
                </c:pt>
                <c:pt idx="34">
                  <c:v>2.8387451171899998</c:v>
                </c:pt>
                <c:pt idx="35">
                  <c:v>2.8353881835900001</c:v>
                </c:pt>
                <c:pt idx="36">
                  <c:v>2.8317260742200001</c:v>
                </c:pt>
                <c:pt idx="37">
                  <c:v>2.8302001953100002</c:v>
                </c:pt>
                <c:pt idx="38">
                  <c:v>2.82592773438</c:v>
                </c:pt>
                <c:pt idx="39">
                  <c:v>2.8237915039099999</c:v>
                </c:pt>
                <c:pt idx="40">
                  <c:v>2.8207397460900001</c:v>
                </c:pt>
                <c:pt idx="41">
                  <c:v>2.81860351563</c:v>
                </c:pt>
                <c:pt idx="42">
                  <c:v>2.8173828125</c:v>
                </c:pt>
                <c:pt idx="43">
                  <c:v>2.8140258789099999</c:v>
                </c:pt>
                <c:pt idx="44">
                  <c:v>2.8121948242200001</c:v>
                </c:pt>
                <c:pt idx="45">
                  <c:v>2.8082275390600002</c:v>
                </c:pt>
                <c:pt idx="46">
                  <c:v>2.8076171875</c:v>
                </c:pt>
                <c:pt idx="47">
                  <c:v>2.8045654296899998</c:v>
                </c:pt>
                <c:pt idx="48">
                  <c:v>2.8036499023400001</c:v>
                </c:pt>
                <c:pt idx="49">
                  <c:v>2.8018188476599999</c:v>
                </c:pt>
                <c:pt idx="50">
                  <c:v>2.7984619140600002</c:v>
                </c:pt>
                <c:pt idx="51">
                  <c:v>2.7978515625</c:v>
                </c:pt>
                <c:pt idx="52">
                  <c:v>2.7938842773400001</c:v>
                </c:pt>
                <c:pt idx="53">
                  <c:v>2.7938842773400001</c:v>
                </c:pt>
                <c:pt idx="54">
                  <c:v>2.7896118164099999</c:v>
                </c:pt>
                <c:pt idx="55">
                  <c:v>2.7886962890600002</c:v>
                </c:pt>
                <c:pt idx="56">
                  <c:v>2.7886962890600002</c:v>
                </c:pt>
                <c:pt idx="57">
                  <c:v>2.7850341796899998</c:v>
                </c:pt>
                <c:pt idx="58">
                  <c:v>2.7838134765600002</c:v>
                </c:pt>
                <c:pt idx="59">
                  <c:v>2.7828979492200001</c:v>
                </c:pt>
                <c:pt idx="60">
                  <c:v>2.7804565429700001</c:v>
                </c:pt>
                <c:pt idx="61">
                  <c:v>2.7798461914099999</c:v>
                </c:pt>
                <c:pt idx="62">
                  <c:v>2.7783203125</c:v>
                </c:pt>
                <c:pt idx="63">
                  <c:v>2.7764892578100002</c:v>
                </c:pt>
                <c:pt idx="64">
                  <c:v>2.7752685546899998</c:v>
                </c:pt>
                <c:pt idx="65">
                  <c:v>2.7731323242200001</c:v>
                </c:pt>
                <c:pt idx="66">
                  <c:v>2.7734375</c:v>
                </c:pt>
                <c:pt idx="67">
                  <c:v>2.7700805664099999</c:v>
                </c:pt>
                <c:pt idx="68">
                  <c:v>2.7682495117200001</c:v>
                </c:pt>
                <c:pt idx="69">
                  <c:v>2.7679443359399998</c:v>
                </c:pt>
                <c:pt idx="70">
                  <c:v>2.7667236328100002</c:v>
                </c:pt>
                <c:pt idx="71">
                  <c:v>2.76489257813</c:v>
                </c:pt>
                <c:pt idx="72">
                  <c:v>2.7627563476599999</c:v>
                </c:pt>
                <c:pt idx="73">
                  <c:v>2.7621459960900001</c:v>
                </c:pt>
                <c:pt idx="74">
                  <c:v>2.7621459960900001</c:v>
                </c:pt>
                <c:pt idx="75">
                  <c:v>2.7590942382799999</c:v>
                </c:pt>
                <c:pt idx="76">
                  <c:v>2.7584838867200001</c:v>
                </c:pt>
                <c:pt idx="77">
                  <c:v>2.75756835938</c:v>
                </c:pt>
                <c:pt idx="78">
                  <c:v>2.7578735351599999</c:v>
                </c:pt>
                <c:pt idx="79">
                  <c:v>2.75512695313</c:v>
                </c:pt>
                <c:pt idx="80">
                  <c:v>2.75390625</c:v>
                </c:pt>
                <c:pt idx="81">
                  <c:v>2.7523803710900001</c:v>
                </c:pt>
                <c:pt idx="82">
                  <c:v>2.7523803710900001</c:v>
                </c:pt>
                <c:pt idx="83">
                  <c:v>2.7511596679700001</c:v>
                </c:pt>
                <c:pt idx="84">
                  <c:v>2.7493286132799999</c:v>
                </c:pt>
                <c:pt idx="85">
                  <c:v>2.7493286132799999</c:v>
                </c:pt>
                <c:pt idx="86">
                  <c:v>2.7471923828100002</c:v>
                </c:pt>
                <c:pt idx="87">
                  <c:v>2.7471923828100002</c:v>
                </c:pt>
                <c:pt idx="88">
                  <c:v>2.74658203125</c:v>
                </c:pt>
                <c:pt idx="89">
                  <c:v>2.7435302734399998</c:v>
                </c:pt>
                <c:pt idx="90">
                  <c:v>2.744140625</c:v>
                </c:pt>
              </c:numCache>
            </c:numRef>
          </c:yVal>
        </c:ser>
        <c:ser>
          <c:idx val="1"/>
          <c:order val="1"/>
          <c:tx>
            <c:v>Groen</c:v>
          </c:tx>
          <c:marker>
            <c:symbol val="square"/>
            <c:size val="2"/>
          </c:marker>
          <c:xVal>
            <c:numRef>
              <c:f>alldata!$C$4:$C$93</c:f>
              <c:numCache>
                <c:formatCode>General</c:formatCode>
                <c:ptCount val="90"/>
                <c:pt idx="0">
                  <c:v>0</c:v>
                </c:pt>
                <c:pt idx="1">
                  <c:v>0.99999999996000177</c:v>
                </c:pt>
                <c:pt idx="2">
                  <c:v>1.9999999999800022</c:v>
                </c:pt>
                <c:pt idx="3">
                  <c:v>3.0000000000000027</c:v>
                </c:pt>
                <c:pt idx="4">
                  <c:v>3.9999999999599978</c:v>
                </c:pt>
                <c:pt idx="5">
                  <c:v>4.9999999999799982</c:v>
                </c:pt>
                <c:pt idx="6">
                  <c:v>5.9999999999999982</c:v>
                </c:pt>
                <c:pt idx="7">
                  <c:v>6.99999999996</c:v>
                </c:pt>
                <c:pt idx="8">
                  <c:v>7.9999999999800009</c:v>
                </c:pt>
                <c:pt idx="9">
                  <c:v>9.0000000000000018</c:v>
                </c:pt>
                <c:pt idx="10">
                  <c:v>9.9999999999599964</c:v>
                </c:pt>
                <c:pt idx="11">
                  <c:v>10.999999999979996</c:v>
                </c:pt>
                <c:pt idx="12">
                  <c:v>11.999999999999996</c:v>
                </c:pt>
                <c:pt idx="13">
                  <c:v>12.99999999996</c:v>
                </c:pt>
                <c:pt idx="14">
                  <c:v>13.99999999998</c:v>
                </c:pt>
                <c:pt idx="15">
                  <c:v>15</c:v>
                </c:pt>
                <c:pt idx="16">
                  <c:v>15.999999999960002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18.999999999959996</c:v>
                </c:pt>
                <c:pt idx="20">
                  <c:v>19.999999999979998</c:v>
                </c:pt>
                <c:pt idx="21">
                  <c:v>21</c:v>
                </c:pt>
                <c:pt idx="22">
                  <c:v>21.99999999996</c:v>
                </c:pt>
                <c:pt idx="23">
                  <c:v>22.999999999980002</c:v>
                </c:pt>
                <c:pt idx="24">
                  <c:v>24</c:v>
                </c:pt>
                <c:pt idx="25">
                  <c:v>24.999999999959996</c:v>
                </c:pt>
                <c:pt idx="26">
                  <c:v>25.999999999979998</c:v>
                </c:pt>
                <c:pt idx="27">
                  <c:v>26.999999999999996</c:v>
                </c:pt>
                <c:pt idx="28">
                  <c:v>27.99999999996</c:v>
                </c:pt>
                <c:pt idx="29">
                  <c:v>28.999999999979998</c:v>
                </c:pt>
                <c:pt idx="30">
                  <c:v>30.000000000179995</c:v>
                </c:pt>
                <c:pt idx="31">
                  <c:v>30.999999999780005</c:v>
                </c:pt>
                <c:pt idx="32">
                  <c:v>31.999999999980002</c:v>
                </c:pt>
                <c:pt idx="33">
                  <c:v>33.000000000180002</c:v>
                </c:pt>
                <c:pt idx="34">
                  <c:v>33.999999999779995</c:v>
                </c:pt>
                <c:pt idx="35">
                  <c:v>34.999999999980005</c:v>
                </c:pt>
                <c:pt idx="36">
                  <c:v>36.000000000180002</c:v>
                </c:pt>
                <c:pt idx="37">
                  <c:v>36.999999999779995</c:v>
                </c:pt>
                <c:pt idx="38">
                  <c:v>37.999999999979991</c:v>
                </c:pt>
                <c:pt idx="39">
                  <c:v>39.000000000180002</c:v>
                </c:pt>
                <c:pt idx="40">
                  <c:v>39.999999999780002</c:v>
                </c:pt>
                <c:pt idx="41">
                  <c:v>40.999999999979998</c:v>
                </c:pt>
                <c:pt idx="42">
                  <c:v>42.000000000179995</c:v>
                </c:pt>
                <c:pt idx="43">
                  <c:v>42.999999999780002</c:v>
                </c:pt>
                <c:pt idx="44">
                  <c:v>43.999999999979998</c:v>
                </c:pt>
                <c:pt idx="45">
                  <c:v>45.000000000179995</c:v>
                </c:pt>
                <c:pt idx="46">
                  <c:v>45.999999999780009</c:v>
                </c:pt>
                <c:pt idx="47">
                  <c:v>46.999999999980005</c:v>
                </c:pt>
                <c:pt idx="48">
                  <c:v>48.000000000180002</c:v>
                </c:pt>
                <c:pt idx="49">
                  <c:v>48.999999999779995</c:v>
                </c:pt>
                <c:pt idx="50">
                  <c:v>49.999999999980005</c:v>
                </c:pt>
                <c:pt idx="51">
                  <c:v>51.000000000180002</c:v>
                </c:pt>
                <c:pt idx="52">
                  <c:v>51.999999999779995</c:v>
                </c:pt>
                <c:pt idx="53">
                  <c:v>52.999999999979991</c:v>
                </c:pt>
                <c:pt idx="54">
                  <c:v>54.000000000180002</c:v>
                </c:pt>
                <c:pt idx="55">
                  <c:v>54.999999999780002</c:v>
                </c:pt>
                <c:pt idx="56">
                  <c:v>55.999999999979998</c:v>
                </c:pt>
                <c:pt idx="57">
                  <c:v>57.000000000179995</c:v>
                </c:pt>
                <c:pt idx="58">
                  <c:v>57.999999999780002</c:v>
                </c:pt>
                <c:pt idx="59">
                  <c:v>58.999999999979998</c:v>
                </c:pt>
                <c:pt idx="60">
                  <c:v>60.000000000179988</c:v>
                </c:pt>
                <c:pt idx="61">
                  <c:v>60.999999999780016</c:v>
                </c:pt>
                <c:pt idx="62">
                  <c:v>61.999999999980005</c:v>
                </c:pt>
                <c:pt idx="63">
                  <c:v>63.000000000180009</c:v>
                </c:pt>
                <c:pt idx="64">
                  <c:v>63.999999999780002</c:v>
                </c:pt>
                <c:pt idx="65">
                  <c:v>64.999999999979991</c:v>
                </c:pt>
                <c:pt idx="66">
                  <c:v>66.000000000179995</c:v>
                </c:pt>
                <c:pt idx="67">
                  <c:v>66.999999999779988</c:v>
                </c:pt>
                <c:pt idx="68">
                  <c:v>67.999999999979991</c:v>
                </c:pt>
                <c:pt idx="69">
                  <c:v>69.000000000180009</c:v>
                </c:pt>
                <c:pt idx="70">
                  <c:v>69.999999999780002</c:v>
                </c:pt>
                <c:pt idx="71">
                  <c:v>70.999999999980005</c:v>
                </c:pt>
                <c:pt idx="72">
                  <c:v>72.000000000179995</c:v>
                </c:pt>
                <c:pt idx="73">
                  <c:v>72.999999999780002</c:v>
                </c:pt>
                <c:pt idx="74">
                  <c:v>73.999999999979991</c:v>
                </c:pt>
                <c:pt idx="75">
                  <c:v>75.000000000179995</c:v>
                </c:pt>
                <c:pt idx="76">
                  <c:v>75.999999999780016</c:v>
                </c:pt>
                <c:pt idx="77">
                  <c:v>76.999999999980005</c:v>
                </c:pt>
                <c:pt idx="78">
                  <c:v>78.000000000180009</c:v>
                </c:pt>
                <c:pt idx="79">
                  <c:v>78.999999999780002</c:v>
                </c:pt>
                <c:pt idx="80">
                  <c:v>79.999999999979991</c:v>
                </c:pt>
                <c:pt idx="81">
                  <c:v>81.000000000179995</c:v>
                </c:pt>
                <c:pt idx="82">
                  <c:v>81.999999999779988</c:v>
                </c:pt>
                <c:pt idx="83">
                  <c:v>82.999999999979991</c:v>
                </c:pt>
                <c:pt idx="84">
                  <c:v>84.000000000180009</c:v>
                </c:pt>
                <c:pt idx="85">
                  <c:v>84.999999999780002</c:v>
                </c:pt>
                <c:pt idx="86">
                  <c:v>85.999999999980005</c:v>
                </c:pt>
                <c:pt idx="87">
                  <c:v>87.000000000179995</c:v>
                </c:pt>
                <c:pt idx="88">
                  <c:v>87.999999999780002</c:v>
                </c:pt>
                <c:pt idx="89">
                  <c:v>88.999999999979991</c:v>
                </c:pt>
              </c:numCache>
            </c:numRef>
          </c:xVal>
          <c:yVal>
            <c:numRef>
              <c:f>alldata!$D$4:$D$93</c:f>
              <c:numCache>
                <c:formatCode>General</c:formatCode>
                <c:ptCount val="90"/>
                <c:pt idx="0">
                  <c:v>6.3320922851599999</c:v>
                </c:pt>
                <c:pt idx="1">
                  <c:v>5.48095703125</c:v>
                </c:pt>
                <c:pt idx="2">
                  <c:v>4.3249511718799996</c:v>
                </c:pt>
                <c:pt idx="3">
                  <c:v>3.5653686523400001</c:v>
                </c:pt>
                <c:pt idx="4">
                  <c:v>3.0569458007799999</c:v>
                </c:pt>
                <c:pt idx="5">
                  <c:v>2.6986694335900001</c:v>
                </c:pt>
                <c:pt idx="6">
                  <c:v>2.45239257813</c:v>
                </c:pt>
                <c:pt idx="7">
                  <c:v>2.2744750976599999</c:v>
                </c:pt>
                <c:pt idx="8">
                  <c:v>2.1530151367200001</c:v>
                </c:pt>
                <c:pt idx="9">
                  <c:v>2.0660400390600002</c:v>
                </c:pt>
                <c:pt idx="10">
                  <c:v>2.0025634765600002</c:v>
                </c:pt>
                <c:pt idx="11">
                  <c:v>1.9546508789099999</c:v>
                </c:pt>
                <c:pt idx="12">
                  <c:v>1.91589355469</c:v>
                </c:pt>
                <c:pt idx="13">
                  <c:v>1.88720703125</c:v>
                </c:pt>
                <c:pt idx="14">
                  <c:v>1.86401367188</c:v>
                </c:pt>
                <c:pt idx="15">
                  <c:v>1.845703125</c:v>
                </c:pt>
                <c:pt idx="16">
                  <c:v>1.8289184570300001</c:v>
                </c:pt>
                <c:pt idx="17">
                  <c:v>1.8154907226599999</c:v>
                </c:pt>
                <c:pt idx="18">
                  <c:v>1.80419921875</c:v>
                </c:pt>
                <c:pt idx="19">
                  <c:v>1.7941284179699999</c:v>
                </c:pt>
                <c:pt idx="20">
                  <c:v>1.7837524414099999</c:v>
                </c:pt>
                <c:pt idx="21">
                  <c:v>1.77856445313</c:v>
                </c:pt>
                <c:pt idx="22">
                  <c:v>1.77124023438</c:v>
                </c:pt>
                <c:pt idx="23">
                  <c:v>1.7636108398400001</c:v>
                </c:pt>
                <c:pt idx="24">
                  <c:v>1.7593383789099999</c:v>
                </c:pt>
                <c:pt idx="25">
                  <c:v>1.75354003906</c:v>
                </c:pt>
                <c:pt idx="26">
                  <c:v>1.7489624023400001</c:v>
                </c:pt>
                <c:pt idx="27">
                  <c:v>1.74621582031</c:v>
                </c:pt>
                <c:pt idx="28">
                  <c:v>1.74255371094</c:v>
                </c:pt>
                <c:pt idx="29">
                  <c:v>1.73706054688</c:v>
                </c:pt>
                <c:pt idx="30">
                  <c:v>1.73278808594</c:v>
                </c:pt>
                <c:pt idx="31">
                  <c:v>1.7312622070300001</c:v>
                </c:pt>
                <c:pt idx="32">
                  <c:v>1.72668457031</c:v>
                </c:pt>
                <c:pt idx="33">
                  <c:v>1.72424316406</c:v>
                </c:pt>
                <c:pt idx="34">
                  <c:v>1.7214965820300001</c:v>
                </c:pt>
                <c:pt idx="35">
                  <c:v>1.7190551757800001</c:v>
                </c:pt>
                <c:pt idx="36">
                  <c:v>1.7166137695300001</c:v>
                </c:pt>
                <c:pt idx="37">
                  <c:v>1.7138671875</c:v>
                </c:pt>
                <c:pt idx="38">
                  <c:v>1.71264648438</c:v>
                </c:pt>
                <c:pt idx="39">
                  <c:v>1.7105102539099999</c:v>
                </c:pt>
                <c:pt idx="40">
                  <c:v>1.7080688476599999</c:v>
                </c:pt>
                <c:pt idx="41">
                  <c:v>1.70593261719</c:v>
                </c:pt>
                <c:pt idx="42">
                  <c:v>1.70349121094</c:v>
                </c:pt>
                <c:pt idx="43">
                  <c:v>1.7007446289099999</c:v>
                </c:pt>
                <c:pt idx="44">
                  <c:v>1.7007446289099999</c:v>
                </c:pt>
                <c:pt idx="45">
                  <c:v>1.6964721679699999</c:v>
                </c:pt>
                <c:pt idx="46">
                  <c:v>1.6970825195300001</c:v>
                </c:pt>
                <c:pt idx="47">
                  <c:v>1.69555664063</c:v>
                </c:pt>
                <c:pt idx="48">
                  <c:v>1.6943359375</c:v>
                </c:pt>
                <c:pt idx="49">
                  <c:v>1.69372558594</c:v>
                </c:pt>
                <c:pt idx="50">
                  <c:v>1.69128417969</c:v>
                </c:pt>
                <c:pt idx="51">
                  <c:v>1.6897583007800001</c:v>
                </c:pt>
                <c:pt idx="52">
                  <c:v>1.6860961914099999</c:v>
                </c:pt>
                <c:pt idx="53">
                  <c:v>1.6860961914099999</c:v>
                </c:pt>
                <c:pt idx="54">
                  <c:v>1.68518066406</c:v>
                </c:pt>
                <c:pt idx="55">
                  <c:v>1.68518066406</c:v>
                </c:pt>
                <c:pt idx="56">
                  <c:v>1.68029785156</c:v>
                </c:pt>
                <c:pt idx="57">
                  <c:v>1.6799926757800001</c:v>
                </c:pt>
                <c:pt idx="58">
                  <c:v>1.6799926757800001</c:v>
                </c:pt>
                <c:pt idx="59">
                  <c:v>1.6787719726599999</c:v>
                </c:pt>
                <c:pt idx="60">
                  <c:v>1.6769409179699999</c:v>
                </c:pt>
                <c:pt idx="61">
                  <c:v>1.6763305664099999</c:v>
                </c:pt>
                <c:pt idx="62">
                  <c:v>1.6748046875</c:v>
                </c:pt>
                <c:pt idx="63">
                  <c:v>1.6748046875</c:v>
                </c:pt>
                <c:pt idx="64">
                  <c:v>1.67236328125</c:v>
                </c:pt>
                <c:pt idx="65">
                  <c:v>1.67114257813</c:v>
                </c:pt>
                <c:pt idx="66">
                  <c:v>1.67053222656</c:v>
                </c:pt>
                <c:pt idx="67">
                  <c:v>1.6696166992199999</c:v>
                </c:pt>
                <c:pt idx="68">
                  <c:v>1.6690063476599999</c:v>
                </c:pt>
                <c:pt idx="69">
                  <c:v>1.6677856445300001</c:v>
                </c:pt>
                <c:pt idx="70">
                  <c:v>1.6653442382800001</c:v>
                </c:pt>
                <c:pt idx="71">
                  <c:v>1.6653442382800001</c:v>
                </c:pt>
                <c:pt idx="72">
                  <c:v>1.66442871094</c:v>
                </c:pt>
                <c:pt idx="73">
                  <c:v>1.66442871094</c:v>
                </c:pt>
                <c:pt idx="74">
                  <c:v>1.66381835938</c:v>
                </c:pt>
                <c:pt idx="75">
                  <c:v>1.66259765625</c:v>
                </c:pt>
                <c:pt idx="76">
                  <c:v>1.66015625</c:v>
                </c:pt>
                <c:pt idx="77">
                  <c:v>1.65954589844</c:v>
                </c:pt>
                <c:pt idx="78">
                  <c:v>1.66015625</c:v>
                </c:pt>
                <c:pt idx="79">
                  <c:v>1.6592407226599999</c:v>
                </c:pt>
                <c:pt idx="80">
                  <c:v>1.6592407226599999</c:v>
                </c:pt>
                <c:pt idx="81">
                  <c:v>1.6586303710900001</c:v>
                </c:pt>
                <c:pt idx="82">
                  <c:v>1.6561889648400001</c:v>
                </c:pt>
                <c:pt idx="83">
                  <c:v>1.6549682617199999</c:v>
                </c:pt>
                <c:pt idx="84">
                  <c:v>1.6555786132800001</c:v>
                </c:pt>
                <c:pt idx="85">
                  <c:v>1.65405273438</c:v>
                </c:pt>
                <c:pt idx="86">
                  <c:v>1.6543579101599999</c:v>
                </c:pt>
                <c:pt idx="87">
                  <c:v>1.65405273438</c:v>
                </c:pt>
                <c:pt idx="88">
                  <c:v>1.65161132813</c:v>
                </c:pt>
                <c:pt idx="89">
                  <c:v>1.65100097656</c:v>
                </c:pt>
              </c:numCache>
            </c:numRef>
          </c:yVal>
        </c:ser>
        <c:ser>
          <c:idx val="2"/>
          <c:order val="2"/>
          <c:tx>
            <c:v>IR</c:v>
          </c:tx>
          <c:marker>
            <c:symbol val="triangle"/>
            <c:size val="4"/>
          </c:marker>
          <c:xVal>
            <c:numRef>
              <c:f>alldata!$E$4:$E$94</c:f>
              <c:numCache>
                <c:formatCode>General</c:formatCode>
                <c:ptCount val="91"/>
                <c:pt idx="0">
                  <c:v>0</c:v>
                </c:pt>
                <c:pt idx="1">
                  <c:v>1.0000000000200004</c:v>
                </c:pt>
                <c:pt idx="2">
                  <c:v>1.9999999999800022</c:v>
                </c:pt>
                <c:pt idx="3">
                  <c:v>3.0000000000000027</c:v>
                </c:pt>
                <c:pt idx="4">
                  <c:v>4.0000000000200036</c:v>
                </c:pt>
                <c:pt idx="5">
                  <c:v>4.9999999999799982</c:v>
                </c:pt>
                <c:pt idx="6">
                  <c:v>5.9999999999999982</c:v>
                </c:pt>
                <c:pt idx="7">
                  <c:v>7.0000000000199991</c:v>
                </c:pt>
                <c:pt idx="8">
                  <c:v>7.9999999999800009</c:v>
                </c:pt>
                <c:pt idx="9">
                  <c:v>9.0000000000000018</c:v>
                </c:pt>
                <c:pt idx="10">
                  <c:v>10.000000000020002</c:v>
                </c:pt>
                <c:pt idx="11">
                  <c:v>10.999999999979996</c:v>
                </c:pt>
                <c:pt idx="12">
                  <c:v>11.999999999999996</c:v>
                </c:pt>
                <c:pt idx="13">
                  <c:v>13.000000000019998</c:v>
                </c:pt>
                <c:pt idx="14">
                  <c:v>13.99999999998</c:v>
                </c:pt>
                <c:pt idx="15">
                  <c:v>15</c:v>
                </c:pt>
                <c:pt idx="16">
                  <c:v>16.000000000020002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19.000000000020002</c:v>
                </c:pt>
                <c:pt idx="20">
                  <c:v>19.999999999979998</c:v>
                </c:pt>
                <c:pt idx="21">
                  <c:v>21</c:v>
                </c:pt>
                <c:pt idx="22">
                  <c:v>22.000000000019998</c:v>
                </c:pt>
                <c:pt idx="23">
                  <c:v>22.999999999980002</c:v>
                </c:pt>
                <c:pt idx="24">
                  <c:v>24</c:v>
                </c:pt>
                <c:pt idx="25">
                  <c:v>25.000000000020002</c:v>
                </c:pt>
                <c:pt idx="26">
                  <c:v>25.999999999979998</c:v>
                </c:pt>
                <c:pt idx="27">
                  <c:v>26.999999999999996</c:v>
                </c:pt>
                <c:pt idx="28">
                  <c:v>28.000000000019998</c:v>
                </c:pt>
                <c:pt idx="29">
                  <c:v>28.999999999979998</c:v>
                </c:pt>
                <c:pt idx="30">
                  <c:v>30</c:v>
                </c:pt>
                <c:pt idx="31">
                  <c:v>31.000000000199996</c:v>
                </c:pt>
                <c:pt idx="32">
                  <c:v>31.999999999800007</c:v>
                </c:pt>
                <c:pt idx="33">
                  <c:v>33</c:v>
                </c:pt>
                <c:pt idx="34">
                  <c:v>34.000000000199996</c:v>
                </c:pt>
                <c:pt idx="35">
                  <c:v>34.999999999799996</c:v>
                </c:pt>
                <c:pt idx="36">
                  <c:v>36.000000000000007</c:v>
                </c:pt>
                <c:pt idx="37">
                  <c:v>37.000000000200004</c:v>
                </c:pt>
                <c:pt idx="38">
                  <c:v>37.999999999799996</c:v>
                </c:pt>
                <c:pt idx="39">
                  <c:v>38.999999999999993</c:v>
                </c:pt>
                <c:pt idx="40">
                  <c:v>40.000000000200004</c:v>
                </c:pt>
                <c:pt idx="41">
                  <c:v>40.999999999800004</c:v>
                </c:pt>
                <c:pt idx="42">
                  <c:v>42</c:v>
                </c:pt>
                <c:pt idx="43">
                  <c:v>43.000000000199996</c:v>
                </c:pt>
                <c:pt idx="44">
                  <c:v>43.999999999800004</c:v>
                </c:pt>
                <c:pt idx="45">
                  <c:v>45</c:v>
                </c:pt>
                <c:pt idx="46">
                  <c:v>46.000000000199996</c:v>
                </c:pt>
                <c:pt idx="47">
                  <c:v>46.999999999800004</c:v>
                </c:pt>
                <c:pt idx="48">
                  <c:v>48</c:v>
                </c:pt>
                <c:pt idx="49">
                  <c:v>49.000000000199996</c:v>
                </c:pt>
                <c:pt idx="50">
                  <c:v>49.999999999799996</c:v>
                </c:pt>
                <c:pt idx="51">
                  <c:v>51.000000000000007</c:v>
                </c:pt>
                <c:pt idx="52">
                  <c:v>52.000000000200004</c:v>
                </c:pt>
                <c:pt idx="53">
                  <c:v>52.999999999799996</c:v>
                </c:pt>
                <c:pt idx="54">
                  <c:v>53.999999999999993</c:v>
                </c:pt>
                <c:pt idx="55">
                  <c:v>55.000000000200004</c:v>
                </c:pt>
                <c:pt idx="56">
                  <c:v>55.999999999800004</c:v>
                </c:pt>
                <c:pt idx="57">
                  <c:v>57</c:v>
                </c:pt>
                <c:pt idx="58">
                  <c:v>58.000000000199996</c:v>
                </c:pt>
                <c:pt idx="59">
                  <c:v>58.999999999800004</c:v>
                </c:pt>
                <c:pt idx="60">
                  <c:v>60</c:v>
                </c:pt>
                <c:pt idx="61">
                  <c:v>61.000000000199996</c:v>
                </c:pt>
                <c:pt idx="62">
                  <c:v>61.999999999800004</c:v>
                </c:pt>
                <c:pt idx="63">
                  <c:v>63</c:v>
                </c:pt>
                <c:pt idx="64">
                  <c:v>64.000000000200004</c:v>
                </c:pt>
                <c:pt idx="65">
                  <c:v>64.999999999799996</c:v>
                </c:pt>
                <c:pt idx="66">
                  <c:v>66</c:v>
                </c:pt>
                <c:pt idx="67">
                  <c:v>67.000000000200004</c:v>
                </c:pt>
                <c:pt idx="68">
                  <c:v>67.999999999799996</c:v>
                </c:pt>
                <c:pt idx="69">
                  <c:v>69</c:v>
                </c:pt>
                <c:pt idx="70">
                  <c:v>70.000000000200004</c:v>
                </c:pt>
                <c:pt idx="71">
                  <c:v>70.999999999799996</c:v>
                </c:pt>
                <c:pt idx="72">
                  <c:v>72</c:v>
                </c:pt>
                <c:pt idx="73">
                  <c:v>73.000000000199989</c:v>
                </c:pt>
                <c:pt idx="74">
                  <c:v>73.999999999799996</c:v>
                </c:pt>
                <c:pt idx="75">
                  <c:v>75</c:v>
                </c:pt>
                <c:pt idx="76">
                  <c:v>76.000000000200004</c:v>
                </c:pt>
                <c:pt idx="77">
                  <c:v>76.999999999800011</c:v>
                </c:pt>
                <c:pt idx="78">
                  <c:v>78</c:v>
                </c:pt>
                <c:pt idx="79">
                  <c:v>79.000000000200004</c:v>
                </c:pt>
                <c:pt idx="80">
                  <c:v>79.999999999799996</c:v>
                </c:pt>
                <c:pt idx="81">
                  <c:v>81</c:v>
                </c:pt>
                <c:pt idx="82">
                  <c:v>82.000000000200004</c:v>
                </c:pt>
                <c:pt idx="83">
                  <c:v>82.999999999799996</c:v>
                </c:pt>
                <c:pt idx="84">
                  <c:v>84</c:v>
                </c:pt>
                <c:pt idx="85">
                  <c:v>85.000000000200004</c:v>
                </c:pt>
                <c:pt idx="86">
                  <c:v>85.999999999799996</c:v>
                </c:pt>
                <c:pt idx="87">
                  <c:v>87</c:v>
                </c:pt>
                <c:pt idx="88">
                  <c:v>88.000000000199989</c:v>
                </c:pt>
                <c:pt idx="89">
                  <c:v>88.999999999799996</c:v>
                </c:pt>
                <c:pt idx="90">
                  <c:v>90</c:v>
                </c:pt>
              </c:numCache>
            </c:numRef>
          </c:xVal>
          <c:yVal>
            <c:numRef>
              <c:f>alldata!$F$4:$F$94</c:f>
              <c:numCache>
                <c:formatCode>General</c:formatCode>
                <c:ptCount val="91"/>
                <c:pt idx="0">
                  <c:v>6.3204956054699997</c:v>
                </c:pt>
                <c:pt idx="1">
                  <c:v>5.8340454101599999</c:v>
                </c:pt>
                <c:pt idx="2">
                  <c:v>4.2330932617199997</c:v>
                </c:pt>
                <c:pt idx="3">
                  <c:v>3.1887817382799999</c:v>
                </c:pt>
                <c:pt idx="4">
                  <c:v>2.5018310546899998</c:v>
                </c:pt>
                <c:pt idx="5">
                  <c:v>2.04711914063</c:v>
                </c:pt>
                <c:pt idx="6">
                  <c:v>1.7416381835900001</c:v>
                </c:pt>
                <c:pt idx="7">
                  <c:v>1.5328979492199999</c:v>
                </c:pt>
                <c:pt idx="8">
                  <c:v>1.3912963867199999</c:v>
                </c:pt>
                <c:pt idx="9">
                  <c:v>1.29150390625</c:v>
                </c:pt>
                <c:pt idx="10">
                  <c:v>1.2228393554699999</c:v>
                </c:pt>
                <c:pt idx="11">
                  <c:v>1.1703491210900001</c:v>
                </c:pt>
                <c:pt idx="12">
                  <c:v>1.1328125</c:v>
                </c:pt>
                <c:pt idx="13">
                  <c:v>1.10229492188</c:v>
                </c:pt>
                <c:pt idx="14">
                  <c:v>1.0791015625</c:v>
                </c:pt>
                <c:pt idx="15">
                  <c:v>1.0604858398400001</c:v>
                </c:pt>
                <c:pt idx="16">
                  <c:v>1.044921875</c:v>
                </c:pt>
                <c:pt idx="17">
                  <c:v>1.03271484375</c:v>
                </c:pt>
                <c:pt idx="18">
                  <c:v>1.0220336914099999</c:v>
                </c:pt>
                <c:pt idx="19">
                  <c:v>1.01257324219</c:v>
                </c:pt>
                <c:pt idx="20">
                  <c:v>1.00280761719</c:v>
                </c:pt>
                <c:pt idx="21">
                  <c:v>0.99639892578099998</c:v>
                </c:pt>
                <c:pt idx="22">
                  <c:v>0.99090576171900002</c:v>
                </c:pt>
                <c:pt idx="23">
                  <c:v>0.982666015625</c:v>
                </c:pt>
                <c:pt idx="24">
                  <c:v>0.97869873046900002</c:v>
                </c:pt>
                <c:pt idx="25">
                  <c:v>0.97229003906300004</c:v>
                </c:pt>
                <c:pt idx="26">
                  <c:v>0.96954345703099998</c:v>
                </c:pt>
                <c:pt idx="27">
                  <c:v>0.96496582031300004</c:v>
                </c:pt>
                <c:pt idx="28">
                  <c:v>0.96008300781300004</c:v>
                </c:pt>
                <c:pt idx="29">
                  <c:v>0.95550537109400002</c:v>
                </c:pt>
                <c:pt idx="30">
                  <c:v>0.95397949218800004</c:v>
                </c:pt>
                <c:pt idx="31">
                  <c:v>0.94940185546900002</c:v>
                </c:pt>
                <c:pt idx="32">
                  <c:v>0.94512939453099998</c:v>
                </c:pt>
                <c:pt idx="33">
                  <c:v>0.94421386718800004</c:v>
                </c:pt>
                <c:pt idx="34">
                  <c:v>0.941162109375</c:v>
                </c:pt>
                <c:pt idx="35">
                  <c:v>0.93902587890599998</c:v>
                </c:pt>
                <c:pt idx="36">
                  <c:v>0.93475341796900002</c:v>
                </c:pt>
                <c:pt idx="37">
                  <c:v>0.93475341796900002</c:v>
                </c:pt>
                <c:pt idx="38">
                  <c:v>0.93017578125</c:v>
                </c:pt>
                <c:pt idx="39">
                  <c:v>0.92956542968800004</c:v>
                </c:pt>
                <c:pt idx="40">
                  <c:v>0.928955078125</c:v>
                </c:pt>
                <c:pt idx="41">
                  <c:v>0.92681884765599998</c:v>
                </c:pt>
                <c:pt idx="42">
                  <c:v>0.92376708984400002</c:v>
                </c:pt>
                <c:pt idx="43">
                  <c:v>0.92041015625</c:v>
                </c:pt>
                <c:pt idx="44">
                  <c:v>0.91979980468800004</c:v>
                </c:pt>
                <c:pt idx="45">
                  <c:v>0.91827392578099998</c:v>
                </c:pt>
                <c:pt idx="46">
                  <c:v>0.91766357421900002</c:v>
                </c:pt>
                <c:pt idx="47">
                  <c:v>0.91461181640599998</c:v>
                </c:pt>
                <c:pt idx="48">
                  <c:v>0.91339111328099998</c:v>
                </c:pt>
                <c:pt idx="49">
                  <c:v>0.9130859375</c:v>
                </c:pt>
                <c:pt idx="50">
                  <c:v>0.909423828125</c:v>
                </c:pt>
                <c:pt idx="51">
                  <c:v>0.90881347656300004</c:v>
                </c:pt>
                <c:pt idx="52">
                  <c:v>0.90789794921900002</c:v>
                </c:pt>
                <c:pt idx="53">
                  <c:v>0.90667724609400002</c:v>
                </c:pt>
                <c:pt idx="54">
                  <c:v>0.90362548828099998</c:v>
                </c:pt>
                <c:pt idx="55">
                  <c:v>0.90423583984400002</c:v>
                </c:pt>
                <c:pt idx="56">
                  <c:v>0.90270996093800004</c:v>
                </c:pt>
                <c:pt idx="57">
                  <c:v>0.902099609375</c:v>
                </c:pt>
                <c:pt idx="58">
                  <c:v>0.8984375</c:v>
                </c:pt>
                <c:pt idx="59">
                  <c:v>0.8984375</c:v>
                </c:pt>
                <c:pt idx="60">
                  <c:v>0.89752197265599998</c:v>
                </c:pt>
                <c:pt idx="61">
                  <c:v>0.89691162109400002</c:v>
                </c:pt>
                <c:pt idx="62">
                  <c:v>0.89691162109400002</c:v>
                </c:pt>
                <c:pt idx="63">
                  <c:v>0.89385986328099998</c:v>
                </c:pt>
                <c:pt idx="64">
                  <c:v>0.89385986328099998</c:v>
                </c:pt>
                <c:pt idx="65">
                  <c:v>0.892333984375</c:v>
                </c:pt>
                <c:pt idx="66">
                  <c:v>0.892333984375</c:v>
                </c:pt>
                <c:pt idx="67">
                  <c:v>0.892333984375</c:v>
                </c:pt>
                <c:pt idx="68">
                  <c:v>0.88806152343800004</c:v>
                </c:pt>
                <c:pt idx="69">
                  <c:v>0.88806152343800004</c:v>
                </c:pt>
                <c:pt idx="70">
                  <c:v>0.88714599609400002</c:v>
                </c:pt>
                <c:pt idx="71">
                  <c:v>0.887451171875</c:v>
                </c:pt>
                <c:pt idx="72">
                  <c:v>0.88714599609400002</c:v>
                </c:pt>
                <c:pt idx="73">
                  <c:v>0.88714599609400002</c:v>
                </c:pt>
                <c:pt idx="74">
                  <c:v>0.88409423828099998</c:v>
                </c:pt>
                <c:pt idx="75">
                  <c:v>0.88348388671900002</c:v>
                </c:pt>
                <c:pt idx="76">
                  <c:v>0.88409423828099998</c:v>
                </c:pt>
                <c:pt idx="77">
                  <c:v>0.88226318359400002</c:v>
                </c:pt>
                <c:pt idx="78">
                  <c:v>0.88195800781300004</c:v>
                </c:pt>
                <c:pt idx="79">
                  <c:v>0.88195800781300004</c:v>
                </c:pt>
                <c:pt idx="80">
                  <c:v>0.87951660156300004</c:v>
                </c:pt>
                <c:pt idx="81">
                  <c:v>0.877685546875</c:v>
                </c:pt>
                <c:pt idx="82">
                  <c:v>0.87890625</c:v>
                </c:pt>
                <c:pt idx="83">
                  <c:v>0.87707519531300004</c:v>
                </c:pt>
                <c:pt idx="84">
                  <c:v>0.87677001953099998</c:v>
                </c:pt>
                <c:pt idx="85">
                  <c:v>0.87677001953099998</c:v>
                </c:pt>
                <c:pt idx="86">
                  <c:v>0.87707519531300004</c:v>
                </c:pt>
                <c:pt idx="87">
                  <c:v>0.87493896484400002</c:v>
                </c:pt>
                <c:pt idx="88">
                  <c:v>0.87371826171900002</c:v>
                </c:pt>
                <c:pt idx="89">
                  <c:v>0.87310791015599998</c:v>
                </c:pt>
                <c:pt idx="90">
                  <c:v>0.87310791015599998</c:v>
                </c:pt>
              </c:numCache>
            </c:numRef>
          </c:yVal>
        </c:ser>
        <c:ser>
          <c:idx val="3"/>
          <c:order val="3"/>
          <c:tx>
            <c:v>Rood</c:v>
          </c:tx>
          <c:marker>
            <c:symbol val="x"/>
            <c:size val="2"/>
          </c:marker>
          <c:xVal>
            <c:numRef>
              <c:f>alldata!$G$4:$G$94</c:f>
              <c:numCache>
                <c:formatCode>General</c:formatCode>
                <c:ptCount val="91"/>
                <c:pt idx="0">
                  <c:v>0</c:v>
                </c:pt>
                <c:pt idx="1">
                  <c:v>1.0000000000200004</c:v>
                </c:pt>
                <c:pt idx="2">
                  <c:v>1.9999999999800022</c:v>
                </c:pt>
                <c:pt idx="3">
                  <c:v>3.0000000000000027</c:v>
                </c:pt>
                <c:pt idx="4">
                  <c:v>4.0000000000200036</c:v>
                </c:pt>
                <c:pt idx="5">
                  <c:v>4.9999999999799982</c:v>
                </c:pt>
                <c:pt idx="6">
                  <c:v>5.9999999999999982</c:v>
                </c:pt>
                <c:pt idx="7">
                  <c:v>7.0000000000199991</c:v>
                </c:pt>
                <c:pt idx="8">
                  <c:v>7.9999999999800009</c:v>
                </c:pt>
                <c:pt idx="9">
                  <c:v>9.0000000000000018</c:v>
                </c:pt>
                <c:pt idx="10">
                  <c:v>10.000000000020002</c:v>
                </c:pt>
                <c:pt idx="11">
                  <c:v>10.999999999979996</c:v>
                </c:pt>
                <c:pt idx="12">
                  <c:v>11.999999999999996</c:v>
                </c:pt>
                <c:pt idx="13">
                  <c:v>13.000000000019998</c:v>
                </c:pt>
                <c:pt idx="14">
                  <c:v>13.99999999998</c:v>
                </c:pt>
                <c:pt idx="15">
                  <c:v>15</c:v>
                </c:pt>
                <c:pt idx="16">
                  <c:v>16.000000000020002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19.000000000020002</c:v>
                </c:pt>
                <c:pt idx="20">
                  <c:v>19.999999999979998</c:v>
                </c:pt>
                <c:pt idx="21">
                  <c:v>21</c:v>
                </c:pt>
                <c:pt idx="22">
                  <c:v>22.000000000019998</c:v>
                </c:pt>
                <c:pt idx="23">
                  <c:v>22.999999999980002</c:v>
                </c:pt>
                <c:pt idx="24">
                  <c:v>24</c:v>
                </c:pt>
                <c:pt idx="25">
                  <c:v>25.000000000020002</c:v>
                </c:pt>
                <c:pt idx="26">
                  <c:v>25.999999999979998</c:v>
                </c:pt>
                <c:pt idx="27">
                  <c:v>26.999999999999996</c:v>
                </c:pt>
                <c:pt idx="28">
                  <c:v>28.000000000019998</c:v>
                </c:pt>
                <c:pt idx="29">
                  <c:v>28.999999999979998</c:v>
                </c:pt>
                <c:pt idx="30">
                  <c:v>30</c:v>
                </c:pt>
                <c:pt idx="31">
                  <c:v>31.000000000199996</c:v>
                </c:pt>
                <c:pt idx="32">
                  <c:v>31.999999999800007</c:v>
                </c:pt>
                <c:pt idx="33">
                  <c:v>33</c:v>
                </c:pt>
                <c:pt idx="34">
                  <c:v>34.000000000199996</c:v>
                </c:pt>
                <c:pt idx="35">
                  <c:v>34.999999999799996</c:v>
                </c:pt>
                <c:pt idx="36">
                  <c:v>36.000000000000007</c:v>
                </c:pt>
                <c:pt idx="37">
                  <c:v>37.000000000200004</c:v>
                </c:pt>
                <c:pt idx="38">
                  <c:v>37.999999999799996</c:v>
                </c:pt>
                <c:pt idx="39">
                  <c:v>38.999999999999993</c:v>
                </c:pt>
                <c:pt idx="40">
                  <c:v>40.000000000200004</c:v>
                </c:pt>
                <c:pt idx="41">
                  <c:v>40.999999999800004</c:v>
                </c:pt>
                <c:pt idx="42">
                  <c:v>42</c:v>
                </c:pt>
                <c:pt idx="43">
                  <c:v>43.000000000199996</c:v>
                </c:pt>
                <c:pt idx="44">
                  <c:v>43.999999999800004</c:v>
                </c:pt>
                <c:pt idx="45">
                  <c:v>45</c:v>
                </c:pt>
                <c:pt idx="46">
                  <c:v>46.000000000199996</c:v>
                </c:pt>
                <c:pt idx="47">
                  <c:v>46.999999999800004</c:v>
                </c:pt>
                <c:pt idx="48">
                  <c:v>48</c:v>
                </c:pt>
                <c:pt idx="49">
                  <c:v>49.000000000199996</c:v>
                </c:pt>
                <c:pt idx="50">
                  <c:v>49.999999999799996</c:v>
                </c:pt>
                <c:pt idx="51">
                  <c:v>51.000000000000007</c:v>
                </c:pt>
                <c:pt idx="52">
                  <c:v>52.000000000200004</c:v>
                </c:pt>
                <c:pt idx="53">
                  <c:v>52.999999999799996</c:v>
                </c:pt>
                <c:pt idx="54">
                  <c:v>53.999999999999993</c:v>
                </c:pt>
                <c:pt idx="55">
                  <c:v>55.000000000200004</c:v>
                </c:pt>
                <c:pt idx="56">
                  <c:v>55.999999999800004</c:v>
                </c:pt>
                <c:pt idx="57">
                  <c:v>57</c:v>
                </c:pt>
                <c:pt idx="58">
                  <c:v>58.000000000199996</c:v>
                </c:pt>
                <c:pt idx="59">
                  <c:v>58.999999999800004</c:v>
                </c:pt>
                <c:pt idx="60">
                  <c:v>60</c:v>
                </c:pt>
                <c:pt idx="61">
                  <c:v>61.000000000199996</c:v>
                </c:pt>
                <c:pt idx="62">
                  <c:v>61.999999999800004</c:v>
                </c:pt>
                <c:pt idx="63">
                  <c:v>63</c:v>
                </c:pt>
                <c:pt idx="64">
                  <c:v>64.000000000200004</c:v>
                </c:pt>
                <c:pt idx="65">
                  <c:v>64.999999999799996</c:v>
                </c:pt>
                <c:pt idx="66">
                  <c:v>66</c:v>
                </c:pt>
                <c:pt idx="67">
                  <c:v>67.000000000200004</c:v>
                </c:pt>
                <c:pt idx="68">
                  <c:v>67.999999999799996</c:v>
                </c:pt>
                <c:pt idx="69">
                  <c:v>69</c:v>
                </c:pt>
                <c:pt idx="70">
                  <c:v>70.000000000200004</c:v>
                </c:pt>
                <c:pt idx="71">
                  <c:v>70.999999999799996</c:v>
                </c:pt>
                <c:pt idx="72">
                  <c:v>72</c:v>
                </c:pt>
                <c:pt idx="73">
                  <c:v>73.000000000199989</c:v>
                </c:pt>
                <c:pt idx="74">
                  <c:v>73.999999999799996</c:v>
                </c:pt>
                <c:pt idx="75">
                  <c:v>75</c:v>
                </c:pt>
                <c:pt idx="76">
                  <c:v>76.000000000200004</c:v>
                </c:pt>
                <c:pt idx="77">
                  <c:v>76.999999999800011</c:v>
                </c:pt>
                <c:pt idx="78">
                  <c:v>78</c:v>
                </c:pt>
                <c:pt idx="79">
                  <c:v>79.000000000200004</c:v>
                </c:pt>
                <c:pt idx="80">
                  <c:v>79.999999999799996</c:v>
                </c:pt>
                <c:pt idx="81">
                  <c:v>81</c:v>
                </c:pt>
                <c:pt idx="82">
                  <c:v>82.000000000200004</c:v>
                </c:pt>
                <c:pt idx="83">
                  <c:v>82.999999999799996</c:v>
                </c:pt>
                <c:pt idx="84">
                  <c:v>84</c:v>
                </c:pt>
                <c:pt idx="85">
                  <c:v>85.000000000200004</c:v>
                </c:pt>
                <c:pt idx="86">
                  <c:v>85.999999999799996</c:v>
                </c:pt>
                <c:pt idx="87">
                  <c:v>87</c:v>
                </c:pt>
                <c:pt idx="88">
                  <c:v>88.000000000199989</c:v>
                </c:pt>
                <c:pt idx="89">
                  <c:v>88.999999999799996</c:v>
                </c:pt>
                <c:pt idx="90">
                  <c:v>90</c:v>
                </c:pt>
              </c:numCache>
            </c:numRef>
          </c:xVal>
          <c:yVal>
            <c:numRef>
              <c:f>alldata!$H$4:$H$94</c:f>
              <c:numCache>
                <c:formatCode>General</c:formatCode>
                <c:ptCount val="91"/>
                <c:pt idx="0">
                  <c:v>6.3327026367199997</c:v>
                </c:pt>
                <c:pt idx="1">
                  <c:v>6.2594604492199997</c:v>
                </c:pt>
                <c:pt idx="2">
                  <c:v>4.8666381835900001</c:v>
                </c:pt>
                <c:pt idx="3">
                  <c:v>3.87817382813</c:v>
                </c:pt>
                <c:pt idx="4">
                  <c:v>3.24462890625</c:v>
                </c:pt>
                <c:pt idx="5">
                  <c:v>2.7993774414099999</c:v>
                </c:pt>
                <c:pt idx="6">
                  <c:v>2.5045776367200001</c:v>
                </c:pt>
                <c:pt idx="7">
                  <c:v>2.2998046875</c:v>
                </c:pt>
                <c:pt idx="8">
                  <c:v>2.1633911132799999</c:v>
                </c:pt>
                <c:pt idx="9">
                  <c:v>2.0626831054700001</c:v>
                </c:pt>
                <c:pt idx="10">
                  <c:v>1.9967651367199999</c:v>
                </c:pt>
                <c:pt idx="11">
                  <c:v>1.9430541992199999</c:v>
                </c:pt>
                <c:pt idx="12">
                  <c:v>1.90734863281</c:v>
                </c:pt>
                <c:pt idx="13">
                  <c:v>1.8783569335900001</c:v>
                </c:pt>
                <c:pt idx="14">
                  <c:v>1.8576049804699999</c:v>
                </c:pt>
                <c:pt idx="15">
                  <c:v>1.84143066406</c:v>
                </c:pt>
                <c:pt idx="16">
                  <c:v>1.8270874023400001</c:v>
                </c:pt>
                <c:pt idx="17">
                  <c:v>1.8154907226599999</c:v>
                </c:pt>
                <c:pt idx="18">
                  <c:v>1.8093872070300001</c:v>
                </c:pt>
                <c:pt idx="19">
                  <c:v>1.79992675781</c:v>
                </c:pt>
                <c:pt idx="20">
                  <c:v>1.7941284179699999</c:v>
                </c:pt>
                <c:pt idx="21">
                  <c:v>1.78894042969</c:v>
                </c:pt>
                <c:pt idx="22">
                  <c:v>1.7837524414099999</c:v>
                </c:pt>
                <c:pt idx="23">
                  <c:v>1.7782592773400001</c:v>
                </c:pt>
                <c:pt idx="24">
                  <c:v>1.7739868164099999</c:v>
                </c:pt>
                <c:pt idx="25">
                  <c:v>1.77062988281</c:v>
                </c:pt>
                <c:pt idx="26">
                  <c:v>1.7678833007800001</c:v>
                </c:pt>
                <c:pt idx="27">
                  <c:v>1.7642211914099999</c:v>
                </c:pt>
                <c:pt idx="28">
                  <c:v>1.7626953125</c:v>
                </c:pt>
                <c:pt idx="29">
                  <c:v>1.7587280273400001</c:v>
                </c:pt>
                <c:pt idx="30">
                  <c:v>1.7578125</c:v>
                </c:pt>
                <c:pt idx="31">
                  <c:v>1.75354003906</c:v>
                </c:pt>
                <c:pt idx="32">
                  <c:v>1.7526245117199999</c:v>
                </c:pt>
                <c:pt idx="33">
                  <c:v>1.7501831054699999</c:v>
                </c:pt>
                <c:pt idx="34">
                  <c:v>1.7477416992199999</c:v>
                </c:pt>
                <c:pt idx="35">
                  <c:v>1.74743652344</c:v>
                </c:pt>
                <c:pt idx="36">
                  <c:v>1.74438476563</c:v>
                </c:pt>
                <c:pt idx="37">
                  <c:v>1.74377441406</c:v>
                </c:pt>
                <c:pt idx="38">
                  <c:v>1.7422485351599999</c:v>
                </c:pt>
                <c:pt idx="39">
                  <c:v>1.7416381835900001</c:v>
                </c:pt>
                <c:pt idx="40">
                  <c:v>1.7379760742199999</c:v>
                </c:pt>
                <c:pt idx="41">
                  <c:v>1.7373657226599999</c:v>
                </c:pt>
                <c:pt idx="42">
                  <c:v>1.73706054688</c:v>
                </c:pt>
                <c:pt idx="43">
                  <c:v>1.73583984375</c:v>
                </c:pt>
                <c:pt idx="44">
                  <c:v>1.73278808594</c:v>
                </c:pt>
                <c:pt idx="45">
                  <c:v>1.73278808594</c:v>
                </c:pt>
                <c:pt idx="46">
                  <c:v>1.7318725585900001</c:v>
                </c:pt>
                <c:pt idx="47">
                  <c:v>1.73217773438</c:v>
                </c:pt>
                <c:pt idx="48">
                  <c:v>1.7300415039099999</c:v>
                </c:pt>
                <c:pt idx="49">
                  <c:v>1.7276000976599999</c:v>
                </c:pt>
                <c:pt idx="50">
                  <c:v>1.7282104492199999</c:v>
                </c:pt>
                <c:pt idx="51">
                  <c:v>1.72668457031</c:v>
                </c:pt>
                <c:pt idx="52">
                  <c:v>1.72668457031</c:v>
                </c:pt>
                <c:pt idx="53">
                  <c:v>1.72668457031</c:v>
                </c:pt>
                <c:pt idx="54">
                  <c:v>1.72546386719</c:v>
                </c:pt>
                <c:pt idx="55">
                  <c:v>1.7236328125</c:v>
                </c:pt>
                <c:pt idx="56">
                  <c:v>1.72241210938</c:v>
                </c:pt>
                <c:pt idx="57">
                  <c:v>1.7214965820300001</c:v>
                </c:pt>
                <c:pt idx="58">
                  <c:v>1.7214965820300001</c:v>
                </c:pt>
                <c:pt idx="59">
                  <c:v>1.7214965820300001</c:v>
                </c:pt>
                <c:pt idx="60">
                  <c:v>1.7214965820300001</c:v>
                </c:pt>
                <c:pt idx="61">
                  <c:v>1.7172241210900001</c:v>
                </c:pt>
                <c:pt idx="62">
                  <c:v>1.7190551757800001</c:v>
                </c:pt>
                <c:pt idx="63">
                  <c:v>1.7172241210900001</c:v>
                </c:pt>
                <c:pt idx="64">
                  <c:v>1.71630859375</c:v>
                </c:pt>
                <c:pt idx="65">
                  <c:v>1.71569824219</c:v>
                </c:pt>
                <c:pt idx="66">
                  <c:v>1.7166137695300001</c:v>
                </c:pt>
                <c:pt idx="67">
                  <c:v>1.71508789063</c:v>
                </c:pt>
                <c:pt idx="68">
                  <c:v>1.71508789063</c:v>
                </c:pt>
                <c:pt idx="69">
                  <c:v>1.71264648438</c:v>
                </c:pt>
                <c:pt idx="70">
                  <c:v>1.71264648438</c:v>
                </c:pt>
                <c:pt idx="71">
                  <c:v>1.71203613281</c:v>
                </c:pt>
                <c:pt idx="72">
                  <c:v>1.71203613281</c:v>
                </c:pt>
                <c:pt idx="73">
                  <c:v>1.7111206054699999</c:v>
                </c:pt>
                <c:pt idx="74">
                  <c:v>1.7111206054699999</c:v>
                </c:pt>
                <c:pt idx="75">
                  <c:v>1.7111206054699999</c:v>
                </c:pt>
                <c:pt idx="76">
                  <c:v>1.7111206054699999</c:v>
                </c:pt>
                <c:pt idx="77">
                  <c:v>1.7098999023400001</c:v>
                </c:pt>
                <c:pt idx="78">
                  <c:v>1.7086791992199999</c:v>
                </c:pt>
                <c:pt idx="79">
                  <c:v>1.7074584960900001</c:v>
                </c:pt>
                <c:pt idx="80">
                  <c:v>1.7074584960900001</c:v>
                </c:pt>
                <c:pt idx="81">
                  <c:v>1.7080688476599999</c:v>
                </c:pt>
                <c:pt idx="82">
                  <c:v>1.7062377929699999</c:v>
                </c:pt>
                <c:pt idx="83">
                  <c:v>1.7062377929699999</c:v>
                </c:pt>
                <c:pt idx="84">
                  <c:v>1.70593261719</c:v>
                </c:pt>
                <c:pt idx="85">
                  <c:v>1.70593261719</c:v>
                </c:pt>
                <c:pt idx="86">
                  <c:v>1.70593261719</c:v>
                </c:pt>
                <c:pt idx="87">
                  <c:v>1.70532226563</c:v>
                </c:pt>
                <c:pt idx="88">
                  <c:v>1.70532226563</c:v>
                </c:pt>
                <c:pt idx="89">
                  <c:v>1.70349121094</c:v>
                </c:pt>
                <c:pt idx="90">
                  <c:v>1.70349121094</c:v>
                </c:pt>
              </c:numCache>
            </c:numRef>
          </c:yVal>
        </c:ser>
        <c:ser>
          <c:idx val="4"/>
          <c:order val="4"/>
          <c:tx>
            <c:v>Geel</c:v>
          </c:tx>
          <c:marker>
            <c:symbol val="star"/>
            <c:size val="2"/>
          </c:marker>
          <c:xVal>
            <c:numRef>
              <c:f>alldata!$I$4:$I$93</c:f>
              <c:numCache>
                <c:formatCode>General</c:formatCode>
                <c:ptCount val="90"/>
                <c:pt idx="0">
                  <c:v>0</c:v>
                </c:pt>
                <c:pt idx="1">
                  <c:v>0.99999999996000177</c:v>
                </c:pt>
                <c:pt idx="2">
                  <c:v>1.9999999999800022</c:v>
                </c:pt>
                <c:pt idx="3">
                  <c:v>3.0000000000000027</c:v>
                </c:pt>
                <c:pt idx="4">
                  <c:v>3.9999999999599978</c:v>
                </c:pt>
                <c:pt idx="5">
                  <c:v>4.9999999999799982</c:v>
                </c:pt>
                <c:pt idx="6">
                  <c:v>5.9999999999999982</c:v>
                </c:pt>
                <c:pt idx="7">
                  <c:v>6.99999999996</c:v>
                </c:pt>
                <c:pt idx="8">
                  <c:v>7.9999999999800009</c:v>
                </c:pt>
                <c:pt idx="9">
                  <c:v>9.0000000000000018</c:v>
                </c:pt>
                <c:pt idx="10">
                  <c:v>9.9999999999599964</c:v>
                </c:pt>
                <c:pt idx="11">
                  <c:v>10.999999999979996</c:v>
                </c:pt>
                <c:pt idx="12">
                  <c:v>11.999999999999996</c:v>
                </c:pt>
                <c:pt idx="13">
                  <c:v>12.99999999996</c:v>
                </c:pt>
                <c:pt idx="14">
                  <c:v>13.99999999998</c:v>
                </c:pt>
                <c:pt idx="15">
                  <c:v>15</c:v>
                </c:pt>
                <c:pt idx="16">
                  <c:v>15.999999999960002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18.999999999959996</c:v>
                </c:pt>
                <c:pt idx="20">
                  <c:v>19.999999999979998</c:v>
                </c:pt>
                <c:pt idx="21">
                  <c:v>21</c:v>
                </c:pt>
                <c:pt idx="22">
                  <c:v>21.99999999996</c:v>
                </c:pt>
                <c:pt idx="23">
                  <c:v>22.999999999980002</c:v>
                </c:pt>
                <c:pt idx="24">
                  <c:v>24</c:v>
                </c:pt>
                <c:pt idx="25">
                  <c:v>24.999999999959996</c:v>
                </c:pt>
                <c:pt idx="26">
                  <c:v>25.999999999979998</c:v>
                </c:pt>
                <c:pt idx="27">
                  <c:v>26.999999999999996</c:v>
                </c:pt>
                <c:pt idx="28">
                  <c:v>27.99999999996</c:v>
                </c:pt>
                <c:pt idx="29">
                  <c:v>28.999999999979998</c:v>
                </c:pt>
                <c:pt idx="30">
                  <c:v>30.000000000179995</c:v>
                </c:pt>
                <c:pt idx="31">
                  <c:v>30.999999999780005</c:v>
                </c:pt>
                <c:pt idx="32">
                  <c:v>31.999999999980002</c:v>
                </c:pt>
                <c:pt idx="33">
                  <c:v>33.000000000180002</c:v>
                </c:pt>
                <c:pt idx="34">
                  <c:v>33.999999999779995</c:v>
                </c:pt>
                <c:pt idx="35">
                  <c:v>34.999999999980005</c:v>
                </c:pt>
                <c:pt idx="36">
                  <c:v>36.000000000180002</c:v>
                </c:pt>
                <c:pt idx="37">
                  <c:v>36.999999999779995</c:v>
                </c:pt>
                <c:pt idx="38">
                  <c:v>37.999999999979991</c:v>
                </c:pt>
                <c:pt idx="39">
                  <c:v>39.000000000180002</c:v>
                </c:pt>
                <c:pt idx="40">
                  <c:v>39.999999999780002</c:v>
                </c:pt>
                <c:pt idx="41">
                  <c:v>40.999999999979998</c:v>
                </c:pt>
                <c:pt idx="42">
                  <c:v>42.000000000179995</c:v>
                </c:pt>
                <c:pt idx="43">
                  <c:v>42.999999999780002</c:v>
                </c:pt>
                <c:pt idx="44">
                  <c:v>43.999999999979998</c:v>
                </c:pt>
                <c:pt idx="45">
                  <c:v>45.000000000179995</c:v>
                </c:pt>
                <c:pt idx="46">
                  <c:v>45.999999999780009</c:v>
                </c:pt>
                <c:pt idx="47">
                  <c:v>46.999999999980005</c:v>
                </c:pt>
                <c:pt idx="48">
                  <c:v>48.000000000180002</c:v>
                </c:pt>
                <c:pt idx="49">
                  <c:v>48.999999999779995</c:v>
                </c:pt>
                <c:pt idx="50">
                  <c:v>49.999999999980005</c:v>
                </c:pt>
                <c:pt idx="51">
                  <c:v>51.000000000180002</c:v>
                </c:pt>
                <c:pt idx="52">
                  <c:v>51.999999999779995</c:v>
                </c:pt>
                <c:pt idx="53">
                  <c:v>52.999999999979991</c:v>
                </c:pt>
                <c:pt idx="54">
                  <c:v>54.000000000180002</c:v>
                </c:pt>
                <c:pt idx="55">
                  <c:v>54.999999999780002</c:v>
                </c:pt>
                <c:pt idx="56">
                  <c:v>55.999999999979998</c:v>
                </c:pt>
                <c:pt idx="57">
                  <c:v>57.000000000179995</c:v>
                </c:pt>
                <c:pt idx="58">
                  <c:v>57.999999999780002</c:v>
                </c:pt>
                <c:pt idx="59">
                  <c:v>58.999999999979998</c:v>
                </c:pt>
                <c:pt idx="60">
                  <c:v>60.000000000179988</c:v>
                </c:pt>
                <c:pt idx="61">
                  <c:v>60.999999999780016</c:v>
                </c:pt>
                <c:pt idx="62">
                  <c:v>61.999999999980005</c:v>
                </c:pt>
                <c:pt idx="63">
                  <c:v>63.000000000180009</c:v>
                </c:pt>
                <c:pt idx="64">
                  <c:v>63.999999999780002</c:v>
                </c:pt>
                <c:pt idx="65">
                  <c:v>64.999999999979991</c:v>
                </c:pt>
                <c:pt idx="66">
                  <c:v>66.000000000179995</c:v>
                </c:pt>
                <c:pt idx="67">
                  <c:v>66.999999999779988</c:v>
                </c:pt>
                <c:pt idx="68">
                  <c:v>67.999999999979991</c:v>
                </c:pt>
                <c:pt idx="69">
                  <c:v>69.000000000180009</c:v>
                </c:pt>
                <c:pt idx="70">
                  <c:v>69.999999999780002</c:v>
                </c:pt>
                <c:pt idx="71">
                  <c:v>70.999999999980005</c:v>
                </c:pt>
                <c:pt idx="72">
                  <c:v>72.000000000179995</c:v>
                </c:pt>
                <c:pt idx="73">
                  <c:v>72.999999999780002</c:v>
                </c:pt>
                <c:pt idx="74">
                  <c:v>73.999999999979991</c:v>
                </c:pt>
                <c:pt idx="75">
                  <c:v>75.000000000179995</c:v>
                </c:pt>
                <c:pt idx="76">
                  <c:v>75.999999999780016</c:v>
                </c:pt>
                <c:pt idx="77">
                  <c:v>76.999999999980005</c:v>
                </c:pt>
                <c:pt idx="78">
                  <c:v>78.000000000180009</c:v>
                </c:pt>
                <c:pt idx="79">
                  <c:v>78.999999999780002</c:v>
                </c:pt>
                <c:pt idx="80">
                  <c:v>79.999999999979991</c:v>
                </c:pt>
                <c:pt idx="81">
                  <c:v>81.000000000179995</c:v>
                </c:pt>
                <c:pt idx="82">
                  <c:v>81.999999999779988</c:v>
                </c:pt>
                <c:pt idx="83">
                  <c:v>82.999999999979991</c:v>
                </c:pt>
                <c:pt idx="84">
                  <c:v>84.000000000180009</c:v>
                </c:pt>
                <c:pt idx="85">
                  <c:v>84.999999999780002</c:v>
                </c:pt>
                <c:pt idx="86">
                  <c:v>85.999999999980005</c:v>
                </c:pt>
                <c:pt idx="87">
                  <c:v>87.000000000179995</c:v>
                </c:pt>
                <c:pt idx="88">
                  <c:v>87.999999999780002</c:v>
                </c:pt>
                <c:pt idx="89">
                  <c:v>88.999999999979991</c:v>
                </c:pt>
              </c:numCache>
            </c:numRef>
          </c:xVal>
          <c:yVal>
            <c:numRef>
              <c:f>alldata!$J$4:$J$93</c:f>
              <c:numCache>
                <c:formatCode>General</c:formatCode>
                <c:ptCount val="90"/>
                <c:pt idx="0">
                  <c:v>6.3302612304699997</c:v>
                </c:pt>
                <c:pt idx="1">
                  <c:v>5.0671386718799996</c:v>
                </c:pt>
                <c:pt idx="2">
                  <c:v>4.0097045898400001</c:v>
                </c:pt>
                <c:pt idx="3">
                  <c:v>3.2980346679700001</c:v>
                </c:pt>
                <c:pt idx="4">
                  <c:v>2.82958984375</c:v>
                </c:pt>
                <c:pt idx="5">
                  <c:v>2.509765625</c:v>
                </c:pt>
                <c:pt idx="6">
                  <c:v>2.2991943359399998</c:v>
                </c:pt>
                <c:pt idx="7">
                  <c:v>2.1444702148400001</c:v>
                </c:pt>
                <c:pt idx="8">
                  <c:v>2.0330810546899998</c:v>
                </c:pt>
                <c:pt idx="9">
                  <c:v>1.95617675781</c:v>
                </c:pt>
                <c:pt idx="10">
                  <c:v>1.9003295898400001</c:v>
                </c:pt>
                <c:pt idx="11">
                  <c:v>1.8569946289099999</c:v>
                </c:pt>
                <c:pt idx="12">
                  <c:v>1.82434082031</c:v>
                </c:pt>
                <c:pt idx="13">
                  <c:v>1.7990112304699999</c:v>
                </c:pt>
                <c:pt idx="14">
                  <c:v>1.77917480469</c:v>
                </c:pt>
                <c:pt idx="15">
                  <c:v>1.76208496094</c:v>
                </c:pt>
                <c:pt idx="16">
                  <c:v>1.7483520507800001</c:v>
                </c:pt>
                <c:pt idx="17">
                  <c:v>1.7373657226599999</c:v>
                </c:pt>
                <c:pt idx="18">
                  <c:v>1.7269897460900001</c:v>
                </c:pt>
                <c:pt idx="19">
                  <c:v>1.7190551757800001</c:v>
                </c:pt>
                <c:pt idx="20">
                  <c:v>1.7111206054699999</c:v>
                </c:pt>
                <c:pt idx="21">
                  <c:v>1.70471191406</c:v>
                </c:pt>
                <c:pt idx="22">
                  <c:v>1.6989135742199999</c:v>
                </c:pt>
                <c:pt idx="23">
                  <c:v>1.69311523438</c:v>
                </c:pt>
                <c:pt idx="24">
                  <c:v>1.6897583007800001</c:v>
                </c:pt>
                <c:pt idx="25">
                  <c:v>1.6845703125</c:v>
                </c:pt>
                <c:pt idx="26">
                  <c:v>1.6799926757800001</c:v>
                </c:pt>
                <c:pt idx="27">
                  <c:v>1.6748046875</c:v>
                </c:pt>
                <c:pt idx="28">
                  <c:v>1.67114257813</c:v>
                </c:pt>
                <c:pt idx="29">
                  <c:v>1.6696166992199999</c:v>
                </c:pt>
                <c:pt idx="30">
                  <c:v>1.66442871094</c:v>
                </c:pt>
                <c:pt idx="31">
                  <c:v>1.66259765625</c:v>
                </c:pt>
                <c:pt idx="32">
                  <c:v>1.6592407226599999</c:v>
                </c:pt>
                <c:pt idx="33">
                  <c:v>1.6567993164099999</c:v>
                </c:pt>
                <c:pt idx="34">
                  <c:v>1.65405273438</c:v>
                </c:pt>
                <c:pt idx="35">
                  <c:v>1.65344238281</c:v>
                </c:pt>
                <c:pt idx="36">
                  <c:v>1.64978027344</c:v>
                </c:pt>
                <c:pt idx="37">
                  <c:v>1.6488647460900001</c:v>
                </c:pt>
                <c:pt idx="38">
                  <c:v>1.6452026367199999</c:v>
                </c:pt>
                <c:pt idx="39">
                  <c:v>1.64367675781</c:v>
                </c:pt>
                <c:pt idx="40">
                  <c:v>1.64184570313</c:v>
                </c:pt>
                <c:pt idx="41">
                  <c:v>1.64001464844</c:v>
                </c:pt>
                <c:pt idx="42">
                  <c:v>1.6384887695300001</c:v>
                </c:pt>
                <c:pt idx="43">
                  <c:v>1.6360473632800001</c:v>
                </c:pt>
                <c:pt idx="44">
                  <c:v>1.6342163085900001</c:v>
                </c:pt>
                <c:pt idx="45">
                  <c:v>1.6336059570300001</c:v>
                </c:pt>
                <c:pt idx="46">
                  <c:v>1.63269042969</c:v>
                </c:pt>
                <c:pt idx="47">
                  <c:v>1.62902832031</c:v>
                </c:pt>
                <c:pt idx="48">
                  <c:v>1.62841796875</c:v>
                </c:pt>
                <c:pt idx="49">
                  <c:v>1.62841796875</c:v>
                </c:pt>
                <c:pt idx="50">
                  <c:v>1.6256713867199999</c:v>
                </c:pt>
                <c:pt idx="51">
                  <c:v>1.6238403320300001</c:v>
                </c:pt>
                <c:pt idx="52">
                  <c:v>1.62292480469</c:v>
                </c:pt>
                <c:pt idx="53">
                  <c:v>1.6232299804699999</c:v>
                </c:pt>
                <c:pt idx="54">
                  <c:v>1.62048339844</c:v>
                </c:pt>
                <c:pt idx="55">
                  <c:v>1.61987304688</c:v>
                </c:pt>
                <c:pt idx="56">
                  <c:v>1.6177368164099999</c:v>
                </c:pt>
                <c:pt idx="57">
                  <c:v>1.61865234375</c:v>
                </c:pt>
                <c:pt idx="58">
                  <c:v>1.6165161132800001</c:v>
                </c:pt>
                <c:pt idx="59">
                  <c:v>1.6140747070300001</c:v>
                </c:pt>
                <c:pt idx="60">
                  <c:v>1.6128540039099999</c:v>
                </c:pt>
                <c:pt idx="61">
                  <c:v>1.61254882813</c:v>
                </c:pt>
                <c:pt idx="62">
                  <c:v>1.61254882813</c:v>
                </c:pt>
                <c:pt idx="63">
                  <c:v>1.61193847656</c:v>
                </c:pt>
                <c:pt idx="64">
                  <c:v>1.60827636719</c:v>
                </c:pt>
                <c:pt idx="65">
                  <c:v>1.60827636719</c:v>
                </c:pt>
                <c:pt idx="66">
                  <c:v>1.6073608398400001</c:v>
                </c:pt>
                <c:pt idx="67">
                  <c:v>1.60827636719</c:v>
                </c:pt>
                <c:pt idx="68">
                  <c:v>1.6067504882800001</c:v>
                </c:pt>
                <c:pt idx="69">
                  <c:v>1.6030883789099999</c:v>
                </c:pt>
                <c:pt idx="70">
                  <c:v>1.6030883789099999</c:v>
                </c:pt>
                <c:pt idx="71">
                  <c:v>1.6036987304699999</c:v>
                </c:pt>
                <c:pt idx="72">
                  <c:v>1.60217285156</c:v>
                </c:pt>
                <c:pt idx="73">
                  <c:v>1.6024780273400001</c:v>
                </c:pt>
                <c:pt idx="74">
                  <c:v>1.60217285156</c:v>
                </c:pt>
                <c:pt idx="75">
                  <c:v>1.60034179688</c:v>
                </c:pt>
                <c:pt idx="76">
                  <c:v>1.59790039063</c:v>
                </c:pt>
                <c:pt idx="77">
                  <c:v>1.59790039063</c:v>
                </c:pt>
                <c:pt idx="78">
                  <c:v>1.59851074219</c:v>
                </c:pt>
                <c:pt idx="79">
                  <c:v>1.5969848632800001</c:v>
                </c:pt>
                <c:pt idx="80">
                  <c:v>1.5969848632800001</c:v>
                </c:pt>
                <c:pt idx="81">
                  <c:v>1.5969848632800001</c:v>
                </c:pt>
                <c:pt idx="82">
                  <c:v>1.5957641601599999</c:v>
                </c:pt>
                <c:pt idx="83">
                  <c:v>1.5933227539099999</c:v>
                </c:pt>
                <c:pt idx="84">
                  <c:v>1.5927124023400001</c:v>
                </c:pt>
                <c:pt idx="85">
                  <c:v>1.5921020507800001</c:v>
                </c:pt>
                <c:pt idx="86">
                  <c:v>1.5927124023400001</c:v>
                </c:pt>
                <c:pt idx="87">
                  <c:v>1.591796875</c:v>
                </c:pt>
                <c:pt idx="88">
                  <c:v>1.591796875</c:v>
                </c:pt>
                <c:pt idx="89">
                  <c:v>1.59057617188</c:v>
                </c:pt>
              </c:numCache>
            </c:numRef>
          </c:yVal>
        </c:ser>
        <c:axId val="110114304"/>
        <c:axId val="110116224"/>
      </c:scatterChart>
      <c:valAx>
        <c:axId val="110114304"/>
        <c:scaling>
          <c:orientation val="minMax"/>
          <c:max val="9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Tijd (s)</a:t>
                </a:r>
              </a:p>
            </c:rich>
          </c:tx>
        </c:title>
        <c:numFmt formatCode="General" sourceLinked="1"/>
        <c:tickLblPos val="nextTo"/>
        <c:crossAx val="110116224"/>
        <c:crosses val="autoZero"/>
        <c:crossBetween val="midCat"/>
      </c:valAx>
      <c:valAx>
        <c:axId val="110116224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Spanning (V)</a:t>
                </a:r>
              </a:p>
            </c:rich>
          </c:tx>
        </c:title>
        <c:numFmt formatCode="General" sourceLinked="1"/>
        <c:tickLblPos val="nextTo"/>
        <c:crossAx val="11011430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31</xdr:row>
      <xdr:rowOff>85724</xdr:rowOff>
    </xdr:from>
    <xdr:to>
      <xdr:col>20</xdr:col>
      <xdr:colOff>9525</xdr:colOff>
      <xdr:row>49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38099</xdr:colOff>
      <xdr:row>0</xdr:row>
      <xdr:rowOff>47624</xdr:rowOff>
    </xdr:from>
    <xdr:to>
      <xdr:col>19</xdr:col>
      <xdr:colOff>561974</xdr:colOff>
      <xdr:row>15</xdr:row>
      <xdr:rowOff>114299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11</xdr:row>
      <xdr:rowOff>161924</xdr:rowOff>
    </xdr:from>
    <xdr:to>
      <xdr:col>16</xdr:col>
      <xdr:colOff>257175</xdr:colOff>
      <xdr:row>32</xdr:row>
      <xdr:rowOff>152399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12</xdr:row>
      <xdr:rowOff>0</xdr:rowOff>
    </xdr:from>
    <xdr:to>
      <xdr:col>17</xdr:col>
      <xdr:colOff>0</xdr:colOff>
      <xdr:row>32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13</xdr:row>
      <xdr:rowOff>0</xdr:rowOff>
    </xdr:from>
    <xdr:to>
      <xdr:col>17</xdr:col>
      <xdr:colOff>0</xdr:colOff>
      <xdr:row>33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12</xdr:row>
      <xdr:rowOff>161925</xdr:rowOff>
    </xdr:from>
    <xdr:to>
      <xdr:col>17</xdr:col>
      <xdr:colOff>38100</xdr:colOff>
      <xdr:row>33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13</xdr:row>
      <xdr:rowOff>0</xdr:rowOff>
    </xdr:from>
    <xdr:to>
      <xdr:col>17</xdr:col>
      <xdr:colOff>0</xdr:colOff>
      <xdr:row>33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0</xdr:row>
      <xdr:rowOff>0</xdr:rowOff>
    </xdr:from>
    <xdr:to>
      <xdr:col>14</xdr:col>
      <xdr:colOff>552449</xdr:colOff>
      <xdr:row>28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blue led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green led 1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ir led 1" connectionId="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red led" connectionId="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yellow led 1" connectionId="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queryTable" Target="../queryTables/queryTable1.xml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Relationship Id="rId4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Relationship Id="rId4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Relationship Id="rId4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4"/>
  <sheetViews>
    <sheetView tabSelected="1" workbookViewId="0">
      <selection activeCell="I19" sqref="I19"/>
    </sheetView>
  </sheetViews>
  <sheetFormatPr defaultRowHeight="15"/>
  <cols>
    <col min="1" max="1" width="5" bestFit="1" customWidth="1"/>
    <col min="3" max="3" width="6.42578125" bestFit="1" customWidth="1"/>
    <col min="5" max="5" width="3" bestFit="1" customWidth="1"/>
    <col min="7" max="7" width="4.42578125" bestFit="1" customWidth="1"/>
    <col min="9" max="9" width="7" bestFit="1" customWidth="1"/>
    <col min="11" max="11" width="6.42578125" customWidth="1"/>
    <col min="13" max="13" width="10" bestFit="1" customWidth="1"/>
    <col min="14" max="14" width="10.85546875" bestFit="1" customWidth="1"/>
    <col min="17" max="17" width="10.42578125" bestFit="1" customWidth="1"/>
    <col min="18" max="18" width="10.85546875" bestFit="1" customWidth="1"/>
  </cols>
  <sheetData>
    <row r="1" spans="1:10" ht="15.75" thickBot="1"/>
    <row r="2" spans="1:10">
      <c r="A2" s="1" t="s">
        <v>15</v>
      </c>
      <c r="B2" s="10"/>
      <c r="C2" s="2" t="s">
        <v>16</v>
      </c>
      <c r="D2" s="10"/>
      <c r="E2" s="2" t="s">
        <v>17</v>
      </c>
      <c r="F2" s="10"/>
      <c r="G2" s="2" t="s">
        <v>18</v>
      </c>
      <c r="H2" s="10"/>
      <c r="I2" s="2" t="s">
        <v>19</v>
      </c>
      <c r="J2" s="3"/>
    </row>
    <row r="3" spans="1:10" ht="15.75" thickBot="1">
      <c r="A3" s="7" t="s">
        <v>14</v>
      </c>
      <c r="B3" s="11" t="s">
        <v>7</v>
      </c>
      <c r="C3" s="8" t="s">
        <v>14</v>
      </c>
      <c r="D3" s="11" t="s">
        <v>7</v>
      </c>
      <c r="E3" s="8" t="s">
        <v>14</v>
      </c>
      <c r="F3" s="11" t="s">
        <v>7</v>
      </c>
      <c r="G3" s="8" t="s">
        <v>14</v>
      </c>
      <c r="H3" s="11" t="s">
        <v>7</v>
      </c>
      <c r="I3" s="8" t="s">
        <v>14</v>
      </c>
      <c r="J3" s="9" t="s">
        <v>7</v>
      </c>
    </row>
    <row r="4" spans="1:10">
      <c r="A4" s="4">
        <v>0</v>
      </c>
      <c r="B4" s="12">
        <v>6.3528442382800003</v>
      </c>
      <c r="C4" s="5">
        <v>0</v>
      </c>
      <c r="D4" s="12">
        <v>6.3320922851599999</v>
      </c>
      <c r="E4" s="5">
        <v>0</v>
      </c>
      <c r="F4" s="12">
        <v>6.3204956054699997</v>
      </c>
      <c r="G4" s="5">
        <v>0</v>
      </c>
      <c r="H4" s="12">
        <v>6.3327026367199997</v>
      </c>
      <c r="I4" s="5">
        <v>0</v>
      </c>
      <c r="J4" s="6">
        <v>6.3302612304699997</v>
      </c>
    </row>
    <row r="5" spans="1:10">
      <c r="A5" s="4">
        <v>1.0000000000200004</v>
      </c>
      <c r="B5" s="12">
        <v>6.3485717773400001</v>
      </c>
      <c r="C5" s="5">
        <v>0.99999999996000177</v>
      </c>
      <c r="D5" s="12">
        <v>5.48095703125</v>
      </c>
      <c r="E5" s="5">
        <v>1.0000000000200004</v>
      </c>
      <c r="F5" s="12">
        <v>5.8340454101599999</v>
      </c>
      <c r="G5" s="5">
        <v>1.0000000000200004</v>
      </c>
      <c r="H5" s="12">
        <v>6.2594604492199997</v>
      </c>
      <c r="I5" s="5">
        <v>0.99999999996000177</v>
      </c>
      <c r="J5" s="6">
        <v>5.0671386718799996</v>
      </c>
    </row>
    <row r="6" spans="1:10">
      <c r="A6" s="4">
        <v>1.9999999999800022</v>
      </c>
      <c r="B6" s="12">
        <v>5.3485107421900002</v>
      </c>
      <c r="C6" s="5">
        <v>1.9999999999800022</v>
      </c>
      <c r="D6" s="12">
        <v>4.3249511718799996</v>
      </c>
      <c r="E6" s="5">
        <v>1.9999999999800022</v>
      </c>
      <c r="F6" s="12">
        <v>4.2330932617199997</v>
      </c>
      <c r="G6" s="5">
        <v>1.9999999999800022</v>
      </c>
      <c r="H6" s="12">
        <v>4.8666381835900001</v>
      </c>
      <c r="I6" s="5">
        <v>1.9999999999800022</v>
      </c>
      <c r="J6" s="6">
        <v>4.0097045898400001</v>
      </c>
    </row>
    <row r="7" spans="1:10">
      <c r="A7" s="4">
        <v>3.0000000000000027</v>
      </c>
      <c r="B7" s="12">
        <v>4.6261596679699997</v>
      </c>
      <c r="C7" s="5">
        <v>3.0000000000000027</v>
      </c>
      <c r="D7" s="12">
        <v>3.5653686523400001</v>
      </c>
      <c r="E7" s="5">
        <v>3.0000000000000027</v>
      </c>
      <c r="F7" s="12">
        <v>3.1887817382799999</v>
      </c>
      <c r="G7" s="5">
        <v>3.0000000000000027</v>
      </c>
      <c r="H7" s="12">
        <v>3.87817382813</v>
      </c>
      <c r="I7" s="5">
        <v>3.0000000000000027</v>
      </c>
      <c r="J7" s="6">
        <v>3.2980346679700001</v>
      </c>
    </row>
    <row r="8" spans="1:10">
      <c r="A8" s="4">
        <v>4.0000000000200036</v>
      </c>
      <c r="B8" s="12">
        <v>4.1360473632800003</v>
      </c>
      <c r="C8" s="5">
        <v>3.9999999999599978</v>
      </c>
      <c r="D8" s="12">
        <v>3.0569458007799999</v>
      </c>
      <c r="E8" s="5">
        <v>4.0000000000200036</v>
      </c>
      <c r="F8" s="12">
        <v>2.5018310546899998</v>
      </c>
      <c r="G8" s="5">
        <v>4.0000000000200036</v>
      </c>
      <c r="H8" s="12">
        <v>3.24462890625</v>
      </c>
      <c r="I8" s="5">
        <v>3.9999999999599978</v>
      </c>
      <c r="J8" s="6">
        <v>2.82958984375</v>
      </c>
    </row>
    <row r="9" spans="1:10">
      <c r="A9" s="4">
        <v>4.9999999999799982</v>
      </c>
      <c r="B9" s="12">
        <v>3.80249023438</v>
      </c>
      <c r="C9" s="5">
        <v>4.9999999999799982</v>
      </c>
      <c r="D9" s="12">
        <v>2.6986694335900001</v>
      </c>
      <c r="E9" s="5">
        <v>4.9999999999799982</v>
      </c>
      <c r="F9" s="12">
        <v>2.04711914063</v>
      </c>
      <c r="G9" s="5">
        <v>4.9999999999799982</v>
      </c>
      <c r="H9" s="12">
        <v>2.7993774414099999</v>
      </c>
      <c r="I9" s="5">
        <v>4.9999999999799982</v>
      </c>
      <c r="J9" s="6">
        <v>2.509765625</v>
      </c>
    </row>
    <row r="10" spans="1:10">
      <c r="A10" s="4">
        <v>5.9999999999999982</v>
      </c>
      <c r="B10" s="12">
        <v>3.5711669921899998</v>
      </c>
      <c r="C10" s="5">
        <v>5.9999999999999982</v>
      </c>
      <c r="D10" s="12">
        <v>2.45239257813</v>
      </c>
      <c r="E10" s="5">
        <v>5.9999999999999982</v>
      </c>
      <c r="F10" s="12">
        <v>1.7416381835900001</v>
      </c>
      <c r="G10" s="5">
        <v>5.9999999999999982</v>
      </c>
      <c r="H10" s="12">
        <v>2.5045776367200001</v>
      </c>
      <c r="I10" s="5">
        <v>5.9999999999999982</v>
      </c>
      <c r="J10" s="6">
        <v>2.2991943359399998</v>
      </c>
    </row>
    <row r="11" spans="1:10">
      <c r="A11" s="4">
        <v>7.0000000000199991</v>
      </c>
      <c r="B11" s="12">
        <v>3.4066772460900001</v>
      </c>
      <c r="C11" s="5">
        <v>6.99999999996</v>
      </c>
      <c r="D11" s="12">
        <v>2.2744750976599999</v>
      </c>
      <c r="E11" s="5">
        <v>7.0000000000199991</v>
      </c>
      <c r="F11" s="12">
        <v>1.5328979492199999</v>
      </c>
      <c r="G11" s="5">
        <v>7.0000000000199991</v>
      </c>
      <c r="H11" s="12">
        <v>2.2998046875</v>
      </c>
      <c r="I11" s="5">
        <v>6.99999999996</v>
      </c>
      <c r="J11" s="6">
        <v>2.1444702148400001</v>
      </c>
    </row>
    <row r="12" spans="1:10">
      <c r="A12" s="4">
        <v>7.9999999999800009</v>
      </c>
      <c r="B12" s="12">
        <v>3.2901000976599999</v>
      </c>
      <c r="C12" s="5">
        <v>7.9999999999800009</v>
      </c>
      <c r="D12" s="12">
        <v>2.1530151367200001</v>
      </c>
      <c r="E12" s="5">
        <v>7.9999999999800009</v>
      </c>
      <c r="F12" s="12">
        <v>1.3912963867199999</v>
      </c>
      <c r="G12" s="5">
        <v>7.9999999999800009</v>
      </c>
      <c r="H12" s="12">
        <v>2.1633911132799999</v>
      </c>
      <c r="I12" s="5">
        <v>7.9999999999800009</v>
      </c>
      <c r="J12" s="6">
        <v>2.0330810546899998</v>
      </c>
    </row>
    <row r="13" spans="1:10">
      <c r="A13" s="4">
        <v>9.0000000000000018</v>
      </c>
      <c r="B13" s="12">
        <v>3.2070922851599999</v>
      </c>
      <c r="C13" s="5">
        <v>9.0000000000000018</v>
      </c>
      <c r="D13" s="12">
        <v>2.0660400390600002</v>
      </c>
      <c r="E13" s="5">
        <v>9.0000000000000018</v>
      </c>
      <c r="F13" s="12">
        <v>1.29150390625</v>
      </c>
      <c r="G13" s="5">
        <v>9.0000000000000018</v>
      </c>
      <c r="H13" s="12">
        <v>2.0626831054700001</v>
      </c>
      <c r="I13" s="5">
        <v>9.0000000000000018</v>
      </c>
      <c r="J13" s="6">
        <v>1.95617675781</v>
      </c>
    </row>
    <row r="14" spans="1:10">
      <c r="A14" s="4">
        <v>10.000000000020002</v>
      </c>
      <c r="B14" s="12">
        <v>3.1414794921899998</v>
      </c>
      <c r="C14" s="5">
        <v>9.9999999999599964</v>
      </c>
      <c r="D14" s="12">
        <v>2.0025634765600002</v>
      </c>
      <c r="E14" s="5">
        <v>10.000000000020002</v>
      </c>
      <c r="F14" s="12">
        <v>1.2228393554699999</v>
      </c>
      <c r="G14" s="5">
        <v>10.000000000020002</v>
      </c>
      <c r="H14" s="12">
        <v>1.9967651367199999</v>
      </c>
      <c r="I14" s="5">
        <v>9.9999999999599964</v>
      </c>
      <c r="J14" s="6">
        <v>1.9003295898400001</v>
      </c>
    </row>
    <row r="15" spans="1:10">
      <c r="A15" s="4">
        <v>10.999999999979996</v>
      </c>
      <c r="B15" s="12">
        <v>3.0908203125</v>
      </c>
      <c r="C15" s="5">
        <v>10.999999999979996</v>
      </c>
      <c r="D15" s="12">
        <v>1.9546508789099999</v>
      </c>
      <c r="E15" s="5">
        <v>10.999999999979996</v>
      </c>
      <c r="F15" s="12">
        <v>1.1703491210900001</v>
      </c>
      <c r="G15" s="5">
        <v>10.999999999979996</v>
      </c>
      <c r="H15" s="12">
        <v>1.9430541992199999</v>
      </c>
      <c r="I15" s="5">
        <v>10.999999999979996</v>
      </c>
      <c r="J15" s="6">
        <v>1.8569946289099999</v>
      </c>
    </row>
    <row r="16" spans="1:10">
      <c r="A16" s="4">
        <v>11.999999999999996</v>
      </c>
      <c r="B16" s="12">
        <v>3.0532836914099999</v>
      </c>
      <c r="C16" s="5">
        <v>11.999999999999996</v>
      </c>
      <c r="D16" s="12">
        <v>1.91589355469</v>
      </c>
      <c r="E16" s="5">
        <v>11.999999999999996</v>
      </c>
      <c r="F16" s="12">
        <v>1.1328125</v>
      </c>
      <c r="G16" s="5">
        <v>11.999999999999996</v>
      </c>
      <c r="H16" s="12">
        <v>1.90734863281</v>
      </c>
      <c r="I16" s="5">
        <v>11.999999999999996</v>
      </c>
      <c r="J16" s="6">
        <v>1.82434082031</v>
      </c>
    </row>
    <row r="17" spans="1:20">
      <c r="A17" s="4">
        <v>13.000000000019998</v>
      </c>
      <c r="B17" s="12">
        <v>3.02124023438</v>
      </c>
      <c r="C17" s="5">
        <v>12.99999999996</v>
      </c>
      <c r="D17" s="12">
        <v>1.88720703125</v>
      </c>
      <c r="E17" s="5">
        <v>13.000000000019998</v>
      </c>
      <c r="F17" s="12">
        <v>1.10229492188</v>
      </c>
      <c r="G17" s="5">
        <v>13.000000000019998</v>
      </c>
      <c r="H17" s="12">
        <v>1.8783569335900001</v>
      </c>
      <c r="I17" s="5">
        <v>12.99999999996</v>
      </c>
      <c r="J17" s="6">
        <v>1.7990112304699999</v>
      </c>
      <c r="M17" s="25" t="s">
        <v>46</v>
      </c>
      <c r="N17" s="26"/>
      <c r="O17" s="26"/>
      <c r="P17" s="27"/>
      <c r="Q17" s="25" t="s">
        <v>207</v>
      </c>
      <c r="R17" s="26"/>
      <c r="S17" s="26"/>
      <c r="T17" s="27"/>
    </row>
    <row r="18" spans="1:20">
      <c r="A18" s="4">
        <v>13.99999999998</v>
      </c>
      <c r="B18" s="12">
        <v>2.9974365234399998</v>
      </c>
      <c r="C18" s="5">
        <v>13.99999999998</v>
      </c>
      <c r="D18" s="12">
        <v>1.86401367188</v>
      </c>
      <c r="E18" s="5">
        <v>13.99999999998</v>
      </c>
      <c r="F18" s="12">
        <v>1.0791015625</v>
      </c>
      <c r="G18" s="5">
        <v>13.99999999998</v>
      </c>
      <c r="H18" s="12">
        <v>1.8576049804699999</v>
      </c>
      <c r="I18" s="5">
        <v>13.99999999998</v>
      </c>
      <c r="J18" s="6">
        <v>1.77917480469</v>
      </c>
      <c r="L18" s="22" t="s">
        <v>20</v>
      </c>
      <c r="M18" s="16" t="s">
        <v>25</v>
      </c>
      <c r="N18" s="16" t="s">
        <v>37</v>
      </c>
      <c r="O18" s="29"/>
      <c r="P18" s="104" t="s">
        <v>40</v>
      </c>
      <c r="Q18" s="29" t="s">
        <v>25</v>
      </c>
      <c r="R18" s="104" t="s">
        <v>37</v>
      </c>
      <c r="S18" s="16"/>
      <c r="T18" s="104" t="s">
        <v>40</v>
      </c>
    </row>
    <row r="19" spans="1:20">
      <c r="A19" s="4">
        <v>15</v>
      </c>
      <c r="B19" s="12">
        <v>2.9791259765600002</v>
      </c>
      <c r="C19" s="5">
        <v>15</v>
      </c>
      <c r="D19" s="12">
        <v>1.845703125</v>
      </c>
      <c r="E19" s="5">
        <v>15</v>
      </c>
      <c r="F19" s="12">
        <v>1.0604858398400001</v>
      </c>
      <c r="G19" s="5">
        <v>15</v>
      </c>
      <c r="H19" s="12">
        <v>1.84143066406</v>
      </c>
      <c r="I19" s="5">
        <v>15</v>
      </c>
      <c r="J19" s="6">
        <v>1.76208496094</v>
      </c>
      <c r="L19" s="23" t="s">
        <v>27</v>
      </c>
      <c r="M19" s="18" t="s">
        <v>26</v>
      </c>
      <c r="N19" s="18" t="s">
        <v>47</v>
      </c>
      <c r="O19" s="30" t="s">
        <v>36</v>
      </c>
      <c r="P19" s="105" t="s">
        <v>41</v>
      </c>
      <c r="Q19" s="30" t="s">
        <v>26</v>
      </c>
      <c r="R19" s="105" t="s">
        <v>47</v>
      </c>
      <c r="S19" s="18" t="s">
        <v>36</v>
      </c>
      <c r="T19" s="105" t="s">
        <v>41</v>
      </c>
    </row>
    <row r="20" spans="1:20">
      <c r="A20" s="4">
        <v>16.000000000020002</v>
      </c>
      <c r="B20" s="12">
        <v>2.9598999023400001</v>
      </c>
      <c r="C20" s="5">
        <v>15.999999999960002</v>
      </c>
      <c r="D20" s="12">
        <v>1.8289184570300001</v>
      </c>
      <c r="E20" s="5">
        <v>16.000000000020002</v>
      </c>
      <c r="F20" s="12">
        <v>1.044921875</v>
      </c>
      <c r="G20" s="5">
        <v>16.000000000020002</v>
      </c>
      <c r="H20" s="12">
        <v>1.8270874023400001</v>
      </c>
      <c r="I20" s="5">
        <v>15.999999999960002</v>
      </c>
      <c r="J20" s="6">
        <v>1.7483520507800001</v>
      </c>
      <c r="L20" s="22" t="s">
        <v>21</v>
      </c>
      <c r="M20" s="14">
        <v>430</v>
      </c>
      <c r="N20" s="15">
        <f>$M$26/(M20)/1000</f>
        <v>697.19176279069768</v>
      </c>
      <c r="O20" s="29">
        <f>blue!$J$11</f>
        <v>2.8113610969380285</v>
      </c>
      <c r="P20" s="17">
        <f>$M$27*10000000000000000000*O20</f>
        <v>4.5042966825283308</v>
      </c>
      <c r="Q20" s="28">
        <v>430</v>
      </c>
      <c r="R20" s="15">
        <f>$M$26/(Q20)/1000</f>
        <v>697.19176279069768</v>
      </c>
      <c r="S20" s="106">
        <v>3.3210000000000002</v>
      </c>
      <c r="T20" s="17">
        <f>$M$27*10000000000000000000*S20</f>
        <v>5.3208281565000002</v>
      </c>
    </row>
    <row r="21" spans="1:20">
      <c r="A21" s="4">
        <v>16.999999999980002</v>
      </c>
      <c r="B21" s="12">
        <v>2.9473876953100002</v>
      </c>
      <c r="C21" s="5">
        <v>16.999999999980002</v>
      </c>
      <c r="D21" s="12">
        <v>1.8154907226599999</v>
      </c>
      <c r="E21" s="5">
        <v>16.999999999980002</v>
      </c>
      <c r="F21" s="12">
        <v>1.03271484375</v>
      </c>
      <c r="G21" s="5">
        <v>16.999999999980002</v>
      </c>
      <c r="H21" s="12">
        <v>1.8154907226599999</v>
      </c>
      <c r="I21" s="5">
        <v>16.999999999980002</v>
      </c>
      <c r="J21" s="6">
        <v>1.7373657226599999</v>
      </c>
      <c r="L21" s="24" t="s">
        <v>22</v>
      </c>
      <c r="M21" s="16">
        <v>560</v>
      </c>
      <c r="N21" s="17">
        <f t="shared" ref="N21:N24" si="0">$M$26/(M21)/1000</f>
        <v>535.34367500000008</v>
      </c>
      <c r="O21" s="29">
        <f>green!J11</f>
        <v>1.7013967112378359</v>
      </c>
      <c r="P21" s="17">
        <f t="shared" ref="P21:P24" si="1">$M$27*10000000000000000000*O21</f>
        <v>2.7259378279225466</v>
      </c>
      <c r="Q21" s="29">
        <v>565</v>
      </c>
      <c r="R21" s="17">
        <f t="shared" ref="R21:R24" si="2">$M$26/(Q21)/1000</f>
        <v>530.60612035398231</v>
      </c>
      <c r="S21" s="106">
        <v>1.9179999999999999</v>
      </c>
      <c r="T21" s="17">
        <f t="shared" ref="T21:T24" si="3">$M$27*10000000000000000000*S21</f>
        <v>3.0729745269999995</v>
      </c>
    </row>
    <row r="22" spans="1:20">
      <c r="A22" s="4">
        <v>18.000000000000004</v>
      </c>
      <c r="B22" s="12">
        <v>2.9336547851599999</v>
      </c>
      <c r="C22" s="5">
        <v>18.000000000000004</v>
      </c>
      <c r="D22" s="12">
        <v>1.80419921875</v>
      </c>
      <c r="E22" s="5">
        <v>18.000000000000004</v>
      </c>
      <c r="F22" s="12">
        <v>1.0220336914099999</v>
      </c>
      <c r="G22" s="5">
        <v>18.000000000000004</v>
      </c>
      <c r="H22" s="12">
        <v>1.8093872070300001</v>
      </c>
      <c r="I22" s="5">
        <v>18.000000000000004</v>
      </c>
      <c r="J22" s="6">
        <v>1.7269897460900001</v>
      </c>
      <c r="L22" s="24" t="s">
        <v>23</v>
      </c>
      <c r="M22" s="16">
        <v>590</v>
      </c>
      <c r="N22" s="17">
        <f t="shared" si="0"/>
        <v>508.12281016949152</v>
      </c>
      <c r="O22" s="29">
        <f>yellow!J12</f>
        <v>1.6399224588678782</v>
      </c>
      <c r="P22" s="17">
        <f t="shared" si="1"/>
        <v>2.6274452254203311</v>
      </c>
      <c r="Q22" s="29">
        <v>585</v>
      </c>
      <c r="R22" s="17">
        <f t="shared" si="2"/>
        <v>512.46574017094019</v>
      </c>
      <c r="S22" s="106">
        <v>1.8540000000000001</v>
      </c>
      <c r="T22" s="17">
        <f t="shared" si="3"/>
        <v>2.9704352309999997</v>
      </c>
    </row>
    <row r="23" spans="1:20">
      <c r="A23" s="4">
        <v>19.000000000020002</v>
      </c>
      <c r="B23" s="12">
        <v>2.9226684570299999</v>
      </c>
      <c r="C23" s="5">
        <v>18.999999999959996</v>
      </c>
      <c r="D23" s="12">
        <v>1.7941284179699999</v>
      </c>
      <c r="E23" s="5">
        <v>19.000000000020002</v>
      </c>
      <c r="F23" s="12">
        <v>1.01257324219</v>
      </c>
      <c r="G23" s="5">
        <v>19.000000000020002</v>
      </c>
      <c r="H23" s="12">
        <v>1.79992675781</v>
      </c>
      <c r="I23" s="5">
        <v>18.999999999959996</v>
      </c>
      <c r="J23" s="6">
        <v>1.7190551757800001</v>
      </c>
      <c r="L23" s="24" t="s">
        <v>24</v>
      </c>
      <c r="M23" s="16">
        <v>660</v>
      </c>
      <c r="N23" s="17">
        <f t="shared" si="0"/>
        <v>454.23099696969695</v>
      </c>
      <c r="O23" s="29">
        <f>red!$J$12</f>
        <v>1.7278025364996847</v>
      </c>
      <c r="P23" s="17">
        <f t="shared" si="1"/>
        <v>2.7682446206201869</v>
      </c>
      <c r="Q23" s="29">
        <v>660</v>
      </c>
      <c r="R23" s="17">
        <f t="shared" si="2"/>
        <v>454.23099696969695</v>
      </c>
      <c r="S23" s="106">
        <v>1.74</v>
      </c>
      <c r="T23" s="17">
        <f t="shared" si="3"/>
        <v>2.78778711</v>
      </c>
    </row>
    <row r="24" spans="1:20">
      <c r="A24" s="4">
        <v>19.999999999979998</v>
      </c>
      <c r="B24" s="12">
        <v>2.9132080078100002</v>
      </c>
      <c r="C24" s="5">
        <v>19.999999999979998</v>
      </c>
      <c r="D24" s="12">
        <v>1.7837524414099999</v>
      </c>
      <c r="E24" s="5">
        <v>19.999999999979998</v>
      </c>
      <c r="F24" s="12">
        <v>1.00280761719</v>
      </c>
      <c r="G24" s="5">
        <v>19.999999999979998</v>
      </c>
      <c r="H24" s="12">
        <v>1.7941284179699999</v>
      </c>
      <c r="I24" s="5">
        <v>19.999999999979998</v>
      </c>
      <c r="J24" s="6">
        <v>1.7111206054699999</v>
      </c>
      <c r="L24" s="23" t="s">
        <v>17</v>
      </c>
      <c r="M24" s="18">
        <v>940</v>
      </c>
      <c r="N24" s="19">
        <f t="shared" si="0"/>
        <v>318.92814680851063</v>
      </c>
      <c r="O24" s="30">
        <f>ir!J12</f>
        <v>0.91678390470038407</v>
      </c>
      <c r="P24" s="19">
        <f t="shared" si="1"/>
        <v>1.4688496276891947</v>
      </c>
      <c r="Q24" s="30">
        <v>940</v>
      </c>
      <c r="R24" s="19">
        <f t="shared" si="2"/>
        <v>318.92814680851063</v>
      </c>
      <c r="S24" s="107">
        <v>1.167</v>
      </c>
      <c r="T24" s="19">
        <f t="shared" si="3"/>
        <v>1.8697399754999999</v>
      </c>
    </row>
    <row r="25" spans="1:20">
      <c r="A25" s="4">
        <v>21</v>
      </c>
      <c r="B25" s="12">
        <v>2.9055786132799999</v>
      </c>
      <c r="C25" s="5">
        <v>21</v>
      </c>
      <c r="D25" s="12">
        <v>1.77856445313</v>
      </c>
      <c r="E25" s="5">
        <v>21</v>
      </c>
      <c r="F25" s="12">
        <v>0.99639892578099998</v>
      </c>
      <c r="G25" s="5">
        <v>21</v>
      </c>
      <c r="H25" s="12">
        <v>1.78894042969</v>
      </c>
      <c r="I25" s="5">
        <v>21</v>
      </c>
      <c r="J25" s="6">
        <v>1.70471191406</v>
      </c>
    </row>
    <row r="26" spans="1:20">
      <c r="A26" s="4">
        <v>22.000000000019998</v>
      </c>
      <c r="B26" s="12">
        <v>2.8976440429700001</v>
      </c>
      <c r="C26" s="5">
        <v>21.99999999996</v>
      </c>
      <c r="D26" s="12">
        <v>1.77124023438</v>
      </c>
      <c r="E26" s="5">
        <v>22.000000000019998</v>
      </c>
      <c r="F26" s="12">
        <v>0.99090576171900002</v>
      </c>
      <c r="G26" s="5">
        <v>22.000000000019998</v>
      </c>
      <c r="H26" s="12">
        <v>1.7837524414099999</v>
      </c>
      <c r="I26" s="5">
        <v>21.99999999996</v>
      </c>
      <c r="J26" s="6">
        <v>1.6989135742199999</v>
      </c>
      <c r="L26" t="s">
        <v>38</v>
      </c>
      <c r="M26" s="13">
        <v>299792458</v>
      </c>
      <c r="N26" t="s">
        <v>39</v>
      </c>
      <c r="O26" t="s">
        <v>44</v>
      </c>
    </row>
    <row r="27" spans="1:20">
      <c r="A27" s="4">
        <v>22.999999999980002</v>
      </c>
      <c r="B27" s="12">
        <v>2.890625</v>
      </c>
      <c r="C27" s="5">
        <v>22.999999999980002</v>
      </c>
      <c r="D27" s="12">
        <v>1.7636108398400001</v>
      </c>
      <c r="E27" s="5">
        <v>22.999999999980002</v>
      </c>
      <c r="F27" s="12">
        <v>0.982666015625</v>
      </c>
      <c r="G27" s="5">
        <v>22.999999999980002</v>
      </c>
      <c r="H27" s="12">
        <v>1.7782592773400001</v>
      </c>
      <c r="I27" s="5">
        <v>22.999999999980002</v>
      </c>
      <c r="J27" s="6">
        <v>1.69311523438</v>
      </c>
      <c r="L27" t="s">
        <v>42</v>
      </c>
      <c r="M27" s="13">
        <v>1.6021765E-19</v>
      </c>
      <c r="N27" t="s">
        <v>43</v>
      </c>
      <c r="O27" t="s">
        <v>45</v>
      </c>
    </row>
    <row r="28" spans="1:20">
      <c r="A28" s="4">
        <v>24</v>
      </c>
      <c r="B28" s="12">
        <v>2.8829956054700001</v>
      </c>
      <c r="C28" s="5">
        <v>24</v>
      </c>
      <c r="D28" s="12">
        <v>1.7593383789099999</v>
      </c>
      <c r="E28" s="5">
        <v>24</v>
      </c>
      <c r="F28" s="12">
        <v>0.97869873046900002</v>
      </c>
      <c r="G28" s="5">
        <v>24</v>
      </c>
      <c r="H28" s="12">
        <v>1.7739868164099999</v>
      </c>
      <c r="I28" s="5">
        <v>24</v>
      </c>
      <c r="J28" s="6">
        <v>1.6897583007800001</v>
      </c>
      <c r="L28" t="s">
        <v>55</v>
      </c>
      <c r="M28" s="13">
        <v>6.6260693000000002E-34</v>
      </c>
      <c r="N28" t="s">
        <v>57</v>
      </c>
      <c r="O28" t="s">
        <v>56</v>
      </c>
    </row>
    <row r="29" spans="1:20">
      <c r="A29" s="4">
        <v>25.000000000020002</v>
      </c>
      <c r="B29" s="12">
        <v>2.8778076171899998</v>
      </c>
      <c r="C29" s="5">
        <v>24.999999999959996</v>
      </c>
      <c r="D29" s="12">
        <v>1.75354003906</v>
      </c>
      <c r="E29" s="5">
        <v>25.000000000020002</v>
      </c>
      <c r="F29" s="12">
        <v>0.97229003906300004</v>
      </c>
      <c r="G29" s="5">
        <v>25.000000000020002</v>
      </c>
      <c r="H29" s="12">
        <v>1.77062988281</v>
      </c>
      <c r="I29" s="5">
        <v>24.999999999959996</v>
      </c>
      <c r="J29" s="6">
        <v>1.6845703125</v>
      </c>
    </row>
    <row r="30" spans="1:20">
      <c r="A30" s="4">
        <v>25.999999999979998</v>
      </c>
      <c r="B30" s="12">
        <v>2.8720092773400001</v>
      </c>
      <c r="C30" s="5">
        <v>25.999999999979998</v>
      </c>
      <c r="D30" s="12">
        <v>1.7489624023400001</v>
      </c>
      <c r="E30" s="5">
        <v>25.999999999979998</v>
      </c>
      <c r="F30" s="12">
        <v>0.96954345703099998</v>
      </c>
      <c r="G30" s="5">
        <v>25.999999999979998</v>
      </c>
      <c r="H30" s="12">
        <v>1.7678833007800001</v>
      </c>
      <c r="I30" s="5">
        <v>25.999999999979998</v>
      </c>
      <c r="J30" s="6">
        <v>1.6799926757800001</v>
      </c>
      <c r="L30" t="s">
        <v>209</v>
      </c>
      <c r="N30" s="13">
        <v>5.7200000000000002E-34</v>
      </c>
      <c r="O30" t="s">
        <v>208</v>
      </c>
      <c r="P30" s="20">
        <f>($M$28-N30)/$M$28*100</f>
        <v>13.674310650508891</v>
      </c>
      <c r="Q30" t="s">
        <v>58</v>
      </c>
    </row>
    <row r="31" spans="1:20">
      <c r="A31" s="4">
        <v>26.999999999999996</v>
      </c>
      <c r="B31" s="12">
        <v>2.8665161132799999</v>
      </c>
      <c r="C31" s="5">
        <v>26.999999999999996</v>
      </c>
      <c r="D31" s="12">
        <v>1.74621582031</v>
      </c>
      <c r="E31" s="5">
        <v>26.999999999999996</v>
      </c>
      <c r="F31" s="12">
        <v>0.96496582031300004</v>
      </c>
      <c r="G31" s="5">
        <v>26.999999999999996</v>
      </c>
      <c r="H31" s="12">
        <v>1.7642211914099999</v>
      </c>
      <c r="I31" s="5">
        <v>26.999999999999996</v>
      </c>
      <c r="J31" s="6">
        <v>1.6748046875</v>
      </c>
      <c r="L31" t="s">
        <v>210</v>
      </c>
      <c r="N31" s="13">
        <v>6.5200000000000003E-34</v>
      </c>
      <c r="O31" t="s">
        <v>208</v>
      </c>
      <c r="P31" s="20">
        <f>($M$28-N31)/$M$28*100</f>
        <v>1.6007876645660775</v>
      </c>
      <c r="Q31" t="s">
        <v>58</v>
      </c>
    </row>
    <row r="32" spans="1:20">
      <c r="A32" s="4">
        <v>28.000000000019998</v>
      </c>
      <c r="B32" s="12">
        <v>2.8622436523400001</v>
      </c>
      <c r="C32" s="5">
        <v>27.99999999996</v>
      </c>
      <c r="D32" s="12">
        <v>1.74255371094</v>
      </c>
      <c r="E32" s="5">
        <v>28.000000000019998</v>
      </c>
      <c r="F32" s="12">
        <v>0.96008300781300004</v>
      </c>
      <c r="G32" s="5">
        <v>28.000000000019998</v>
      </c>
      <c r="H32" s="12">
        <v>1.7626953125</v>
      </c>
      <c r="I32" s="5">
        <v>27.99999999996</v>
      </c>
      <c r="J32" s="6">
        <v>1.67114257813</v>
      </c>
    </row>
    <row r="33" spans="1:10">
      <c r="A33" s="4">
        <v>28.999999999979998</v>
      </c>
      <c r="B33" s="12">
        <v>2.8582763671899998</v>
      </c>
      <c r="C33" s="5">
        <v>28.999999999979998</v>
      </c>
      <c r="D33" s="12">
        <v>1.73706054688</v>
      </c>
      <c r="E33" s="5">
        <v>28.999999999979998</v>
      </c>
      <c r="F33" s="12">
        <v>0.95550537109400002</v>
      </c>
      <c r="G33" s="5">
        <v>28.999999999979998</v>
      </c>
      <c r="H33" s="12">
        <v>1.7587280273400001</v>
      </c>
      <c r="I33" s="5">
        <v>28.999999999979998</v>
      </c>
      <c r="J33" s="6">
        <v>1.6696166992199999</v>
      </c>
    </row>
    <row r="34" spans="1:10">
      <c r="A34" s="4">
        <v>30</v>
      </c>
      <c r="B34" s="12">
        <v>2.8530883789099999</v>
      </c>
      <c r="C34" s="5">
        <v>30.000000000179995</v>
      </c>
      <c r="D34" s="12">
        <v>1.73278808594</v>
      </c>
      <c r="E34" s="5">
        <v>30</v>
      </c>
      <c r="F34" s="12">
        <v>0.95397949218800004</v>
      </c>
      <c r="G34" s="5">
        <v>30</v>
      </c>
      <c r="H34" s="12">
        <v>1.7578125</v>
      </c>
      <c r="I34" s="5">
        <v>30.000000000179995</v>
      </c>
      <c r="J34" s="6">
        <v>1.66442871094</v>
      </c>
    </row>
    <row r="35" spans="1:10">
      <c r="A35" s="4">
        <v>31.000000000199996</v>
      </c>
      <c r="B35" s="12">
        <v>2.8497314453100002</v>
      </c>
      <c r="C35" s="5">
        <v>30.999999999780005</v>
      </c>
      <c r="D35" s="12">
        <v>1.7312622070300001</v>
      </c>
      <c r="E35" s="5">
        <v>31.000000000199996</v>
      </c>
      <c r="F35" s="12">
        <v>0.94940185546900002</v>
      </c>
      <c r="G35" s="5">
        <v>31.000000000199996</v>
      </c>
      <c r="H35" s="12">
        <v>1.75354003906</v>
      </c>
      <c r="I35" s="5">
        <v>30.999999999780005</v>
      </c>
      <c r="J35" s="6">
        <v>1.66259765625</v>
      </c>
    </row>
    <row r="36" spans="1:10">
      <c r="A36" s="4">
        <v>31.999999999800007</v>
      </c>
      <c r="B36" s="12">
        <v>2.8457641601599999</v>
      </c>
      <c r="C36" s="5">
        <v>31.999999999980002</v>
      </c>
      <c r="D36" s="12">
        <v>1.72668457031</v>
      </c>
      <c r="E36" s="5">
        <v>31.999999999800007</v>
      </c>
      <c r="F36" s="12">
        <v>0.94512939453099998</v>
      </c>
      <c r="G36" s="5">
        <v>31.999999999800007</v>
      </c>
      <c r="H36" s="12">
        <v>1.7526245117199999</v>
      </c>
      <c r="I36" s="5">
        <v>31.999999999980002</v>
      </c>
      <c r="J36" s="6">
        <v>1.6592407226599999</v>
      </c>
    </row>
    <row r="37" spans="1:10">
      <c r="A37" s="4">
        <v>33</v>
      </c>
      <c r="B37" s="12">
        <v>2.8408813476599999</v>
      </c>
      <c r="C37" s="5">
        <v>33.000000000180002</v>
      </c>
      <c r="D37" s="12">
        <v>1.72424316406</v>
      </c>
      <c r="E37" s="5">
        <v>33</v>
      </c>
      <c r="F37" s="12">
        <v>0.94421386718800004</v>
      </c>
      <c r="G37" s="5">
        <v>33</v>
      </c>
      <c r="H37" s="12">
        <v>1.7501831054699999</v>
      </c>
      <c r="I37" s="5">
        <v>33.000000000180002</v>
      </c>
      <c r="J37" s="6">
        <v>1.6567993164099999</v>
      </c>
    </row>
    <row r="38" spans="1:10">
      <c r="A38" s="4">
        <v>34.000000000199996</v>
      </c>
      <c r="B38" s="12">
        <v>2.8387451171899998</v>
      </c>
      <c r="C38" s="5">
        <v>33.999999999779995</v>
      </c>
      <c r="D38" s="12">
        <v>1.7214965820300001</v>
      </c>
      <c r="E38" s="5">
        <v>34.000000000199996</v>
      </c>
      <c r="F38" s="12">
        <v>0.941162109375</v>
      </c>
      <c r="G38" s="5">
        <v>34.000000000199996</v>
      </c>
      <c r="H38" s="12">
        <v>1.7477416992199999</v>
      </c>
      <c r="I38" s="5">
        <v>33.999999999779995</v>
      </c>
      <c r="J38" s="6">
        <v>1.65405273438</v>
      </c>
    </row>
    <row r="39" spans="1:10">
      <c r="A39" s="4">
        <v>34.999999999799996</v>
      </c>
      <c r="B39" s="12">
        <v>2.8353881835900001</v>
      </c>
      <c r="C39" s="5">
        <v>34.999999999980005</v>
      </c>
      <c r="D39" s="12">
        <v>1.7190551757800001</v>
      </c>
      <c r="E39" s="5">
        <v>34.999999999799996</v>
      </c>
      <c r="F39" s="12">
        <v>0.93902587890599998</v>
      </c>
      <c r="G39" s="5">
        <v>34.999999999799996</v>
      </c>
      <c r="H39" s="12">
        <v>1.74743652344</v>
      </c>
      <c r="I39" s="5">
        <v>34.999999999980005</v>
      </c>
      <c r="J39" s="6">
        <v>1.65344238281</v>
      </c>
    </row>
    <row r="40" spans="1:10">
      <c r="A40" s="4">
        <v>36.000000000000007</v>
      </c>
      <c r="B40" s="12">
        <v>2.8317260742200001</v>
      </c>
      <c r="C40" s="5">
        <v>36.000000000180002</v>
      </c>
      <c r="D40" s="12">
        <v>1.7166137695300001</v>
      </c>
      <c r="E40" s="5">
        <v>36.000000000000007</v>
      </c>
      <c r="F40" s="12">
        <v>0.93475341796900002</v>
      </c>
      <c r="G40" s="5">
        <v>36.000000000000007</v>
      </c>
      <c r="H40" s="12">
        <v>1.74438476563</v>
      </c>
      <c r="I40" s="5">
        <v>36.000000000180002</v>
      </c>
      <c r="J40" s="6">
        <v>1.64978027344</v>
      </c>
    </row>
    <row r="41" spans="1:10">
      <c r="A41" s="4">
        <v>37.000000000200004</v>
      </c>
      <c r="B41" s="12">
        <v>2.8302001953100002</v>
      </c>
      <c r="C41" s="5">
        <v>36.999999999779995</v>
      </c>
      <c r="D41" s="12">
        <v>1.7138671875</v>
      </c>
      <c r="E41" s="5">
        <v>37.000000000200004</v>
      </c>
      <c r="F41" s="12">
        <v>0.93475341796900002</v>
      </c>
      <c r="G41" s="5">
        <v>37.000000000200004</v>
      </c>
      <c r="H41" s="12">
        <v>1.74377441406</v>
      </c>
      <c r="I41" s="5">
        <v>36.999999999779995</v>
      </c>
      <c r="J41" s="6">
        <v>1.6488647460900001</v>
      </c>
    </row>
    <row r="42" spans="1:10">
      <c r="A42" s="4">
        <v>37.999999999799996</v>
      </c>
      <c r="B42" s="12">
        <v>2.82592773438</v>
      </c>
      <c r="C42" s="5">
        <v>37.999999999979991</v>
      </c>
      <c r="D42" s="12">
        <v>1.71264648438</v>
      </c>
      <c r="E42" s="5">
        <v>37.999999999799996</v>
      </c>
      <c r="F42" s="12">
        <v>0.93017578125</v>
      </c>
      <c r="G42" s="5">
        <v>37.999999999799996</v>
      </c>
      <c r="H42" s="12">
        <v>1.7422485351599999</v>
      </c>
      <c r="I42" s="5">
        <v>37.999999999979991</v>
      </c>
      <c r="J42" s="6">
        <v>1.6452026367199999</v>
      </c>
    </row>
    <row r="43" spans="1:10">
      <c r="A43" s="4">
        <v>38.999999999999993</v>
      </c>
      <c r="B43" s="12">
        <v>2.8237915039099999</v>
      </c>
      <c r="C43" s="5">
        <v>39.000000000180002</v>
      </c>
      <c r="D43" s="12">
        <v>1.7105102539099999</v>
      </c>
      <c r="E43" s="5">
        <v>38.999999999999993</v>
      </c>
      <c r="F43" s="12">
        <v>0.92956542968800004</v>
      </c>
      <c r="G43" s="5">
        <v>38.999999999999993</v>
      </c>
      <c r="H43" s="12">
        <v>1.7416381835900001</v>
      </c>
      <c r="I43" s="5">
        <v>39.000000000180002</v>
      </c>
      <c r="J43" s="6">
        <v>1.64367675781</v>
      </c>
    </row>
    <row r="44" spans="1:10">
      <c r="A44" s="4">
        <v>40.000000000200004</v>
      </c>
      <c r="B44" s="12">
        <v>2.8207397460900001</v>
      </c>
      <c r="C44" s="5">
        <v>39.999999999780002</v>
      </c>
      <c r="D44" s="12">
        <v>1.7080688476599999</v>
      </c>
      <c r="E44" s="5">
        <v>40.000000000200004</v>
      </c>
      <c r="F44" s="12">
        <v>0.928955078125</v>
      </c>
      <c r="G44" s="5">
        <v>40.000000000200004</v>
      </c>
      <c r="H44" s="12">
        <v>1.7379760742199999</v>
      </c>
      <c r="I44" s="5">
        <v>39.999999999780002</v>
      </c>
      <c r="J44" s="6">
        <v>1.64184570313</v>
      </c>
    </row>
    <row r="45" spans="1:10">
      <c r="A45" s="4">
        <v>40.999999999800004</v>
      </c>
      <c r="B45" s="12">
        <v>2.81860351563</v>
      </c>
      <c r="C45" s="5">
        <v>40.999999999979998</v>
      </c>
      <c r="D45" s="12">
        <v>1.70593261719</v>
      </c>
      <c r="E45" s="5">
        <v>40.999999999800004</v>
      </c>
      <c r="F45" s="12">
        <v>0.92681884765599998</v>
      </c>
      <c r="G45" s="5">
        <v>40.999999999800004</v>
      </c>
      <c r="H45" s="12">
        <v>1.7373657226599999</v>
      </c>
      <c r="I45" s="5">
        <v>40.999999999979998</v>
      </c>
      <c r="J45" s="6">
        <v>1.64001464844</v>
      </c>
    </row>
    <row r="46" spans="1:10">
      <c r="A46" s="4">
        <v>42</v>
      </c>
      <c r="B46" s="12">
        <v>2.8173828125</v>
      </c>
      <c r="C46" s="5">
        <v>42.000000000179995</v>
      </c>
      <c r="D46" s="12">
        <v>1.70349121094</v>
      </c>
      <c r="E46" s="5">
        <v>42</v>
      </c>
      <c r="F46" s="12">
        <v>0.92376708984400002</v>
      </c>
      <c r="G46" s="5">
        <v>42</v>
      </c>
      <c r="H46" s="12">
        <v>1.73706054688</v>
      </c>
      <c r="I46" s="5">
        <v>42.000000000179995</v>
      </c>
      <c r="J46" s="6">
        <v>1.6384887695300001</v>
      </c>
    </row>
    <row r="47" spans="1:10">
      <c r="A47" s="4">
        <v>43.000000000199996</v>
      </c>
      <c r="B47" s="12">
        <v>2.8140258789099999</v>
      </c>
      <c r="C47" s="5">
        <v>42.999999999780002</v>
      </c>
      <c r="D47" s="12">
        <v>1.7007446289099999</v>
      </c>
      <c r="E47" s="5">
        <v>43.000000000199996</v>
      </c>
      <c r="F47" s="12">
        <v>0.92041015625</v>
      </c>
      <c r="G47" s="5">
        <v>43.000000000199996</v>
      </c>
      <c r="H47" s="12">
        <v>1.73583984375</v>
      </c>
      <c r="I47" s="5">
        <v>42.999999999780002</v>
      </c>
      <c r="J47" s="6">
        <v>1.6360473632800001</v>
      </c>
    </row>
    <row r="48" spans="1:10">
      <c r="A48" s="4">
        <v>43.999999999800004</v>
      </c>
      <c r="B48" s="12">
        <v>2.8121948242200001</v>
      </c>
      <c r="C48" s="5">
        <v>43.999999999979998</v>
      </c>
      <c r="D48" s="12">
        <v>1.7007446289099999</v>
      </c>
      <c r="E48" s="5">
        <v>43.999999999800004</v>
      </c>
      <c r="F48" s="12">
        <v>0.91979980468800004</v>
      </c>
      <c r="G48" s="5">
        <v>43.999999999800004</v>
      </c>
      <c r="H48" s="12">
        <v>1.73278808594</v>
      </c>
      <c r="I48" s="5">
        <v>43.999999999979998</v>
      </c>
      <c r="J48" s="6">
        <v>1.6342163085900001</v>
      </c>
    </row>
    <row r="49" spans="1:19">
      <c r="A49" s="4">
        <v>45</v>
      </c>
      <c r="B49" s="12">
        <v>2.8082275390600002</v>
      </c>
      <c r="C49" s="5">
        <v>45.000000000179995</v>
      </c>
      <c r="D49" s="12">
        <v>1.6964721679699999</v>
      </c>
      <c r="E49" s="5">
        <v>45</v>
      </c>
      <c r="F49" s="12">
        <v>0.91827392578099998</v>
      </c>
      <c r="G49" s="5">
        <v>45</v>
      </c>
      <c r="H49" s="12">
        <v>1.73278808594</v>
      </c>
      <c r="I49" s="5">
        <v>45.000000000179995</v>
      </c>
      <c r="J49" s="6">
        <v>1.6336059570300001</v>
      </c>
    </row>
    <row r="50" spans="1:19">
      <c r="A50" s="4">
        <v>46.000000000199996</v>
      </c>
      <c r="B50" s="12">
        <v>2.8076171875</v>
      </c>
      <c r="C50" s="5">
        <v>45.999999999780009</v>
      </c>
      <c r="D50" s="12">
        <v>1.6970825195300001</v>
      </c>
      <c r="E50" s="5">
        <v>46.000000000199996</v>
      </c>
      <c r="F50" s="12">
        <v>0.91766357421900002</v>
      </c>
      <c r="G50" s="5">
        <v>46.000000000199996</v>
      </c>
      <c r="H50" s="12">
        <v>1.7318725585900001</v>
      </c>
      <c r="I50" s="5">
        <v>45.999999999780009</v>
      </c>
      <c r="J50" s="6">
        <v>1.63269042969</v>
      </c>
    </row>
    <row r="51" spans="1:19">
      <c r="A51" s="4">
        <v>46.999999999800004</v>
      </c>
      <c r="B51" s="12">
        <v>2.8045654296899998</v>
      </c>
      <c r="C51" s="5">
        <v>46.999999999980005</v>
      </c>
      <c r="D51" s="12">
        <v>1.69555664063</v>
      </c>
      <c r="E51" s="5">
        <v>46.999999999800004</v>
      </c>
      <c r="F51" s="12">
        <v>0.91461181640599998</v>
      </c>
      <c r="G51" s="5">
        <v>46.999999999800004</v>
      </c>
      <c r="H51" s="12">
        <v>1.73217773438</v>
      </c>
      <c r="I51" s="5">
        <v>46.999999999980005</v>
      </c>
      <c r="J51" s="6">
        <v>1.62902832031</v>
      </c>
      <c r="L51" t="s">
        <v>48</v>
      </c>
      <c r="N51">
        <v>10000</v>
      </c>
      <c r="O51" t="s">
        <v>50</v>
      </c>
      <c r="Q51" t="s">
        <v>206</v>
      </c>
      <c r="R51">
        <f>N52*N51*0.000001</f>
        <v>2.1999999999999997</v>
      </c>
      <c r="S51" t="s">
        <v>14</v>
      </c>
    </row>
    <row r="52" spans="1:19">
      <c r="A52" s="4">
        <v>48</v>
      </c>
      <c r="B52" s="12">
        <v>2.8036499023400001</v>
      </c>
      <c r="C52" s="5">
        <v>48.000000000180002</v>
      </c>
      <c r="D52" s="12">
        <v>1.6943359375</v>
      </c>
      <c r="E52" s="5">
        <v>48</v>
      </c>
      <c r="F52" s="12">
        <v>0.91339111328099998</v>
      </c>
      <c r="G52" s="5">
        <v>48</v>
      </c>
      <c r="H52" s="12">
        <v>1.7300415039099999</v>
      </c>
      <c r="I52" s="5">
        <v>48.000000000180002</v>
      </c>
      <c r="J52" s="6">
        <v>1.62841796875</v>
      </c>
      <c r="L52" t="s">
        <v>49</v>
      </c>
      <c r="N52">
        <f>0.22*1000</f>
        <v>220</v>
      </c>
      <c r="O52" t="s">
        <v>51</v>
      </c>
    </row>
    <row r="53" spans="1:19">
      <c r="A53" s="4">
        <v>49.000000000199996</v>
      </c>
      <c r="B53" s="12">
        <v>2.8018188476599999</v>
      </c>
      <c r="C53" s="5">
        <v>48.999999999779995</v>
      </c>
      <c r="D53" s="12">
        <v>1.69372558594</v>
      </c>
      <c r="E53" s="5">
        <v>49.000000000199996</v>
      </c>
      <c r="F53" s="12">
        <v>0.9130859375</v>
      </c>
      <c r="G53" s="5">
        <v>49.000000000199996</v>
      </c>
      <c r="H53" s="12">
        <v>1.7276000976599999</v>
      </c>
      <c r="I53" s="5">
        <v>48.999999999779995</v>
      </c>
      <c r="J53" s="6">
        <v>1.62841796875</v>
      </c>
      <c r="L53" t="s">
        <v>52</v>
      </c>
      <c r="N53">
        <v>6</v>
      </c>
      <c r="O53" t="s">
        <v>7</v>
      </c>
    </row>
    <row r="54" spans="1:19">
      <c r="A54" s="4">
        <v>49.999999999799996</v>
      </c>
      <c r="B54" s="12">
        <v>2.7984619140600002</v>
      </c>
      <c r="C54" s="5">
        <v>49.999999999980005</v>
      </c>
      <c r="D54" s="12">
        <v>1.69128417969</v>
      </c>
      <c r="E54" s="5">
        <v>49.999999999799996</v>
      </c>
      <c r="F54" s="12">
        <v>0.909423828125</v>
      </c>
      <c r="G54" s="5">
        <v>49.999999999799996</v>
      </c>
      <c r="H54" s="12">
        <v>1.7282104492199999</v>
      </c>
      <c r="I54" s="5">
        <v>49.999999999980005</v>
      </c>
      <c r="J54" s="6">
        <v>1.6256713867199999</v>
      </c>
    </row>
    <row r="55" spans="1:19">
      <c r="A55" s="4">
        <v>51.000000000000007</v>
      </c>
      <c r="B55" s="12">
        <v>2.7978515625</v>
      </c>
      <c r="C55" s="5">
        <v>51.000000000180002</v>
      </c>
      <c r="D55" s="12">
        <v>1.6897583007800001</v>
      </c>
      <c r="E55" s="5">
        <v>51.000000000000007</v>
      </c>
      <c r="F55" s="12">
        <v>0.90881347656300004</v>
      </c>
      <c r="G55" s="5">
        <v>51.000000000000007</v>
      </c>
      <c r="H55" s="12">
        <v>1.72668457031</v>
      </c>
      <c r="I55" s="5">
        <v>51.000000000180002</v>
      </c>
      <c r="J55" s="6">
        <v>1.6238403320300001</v>
      </c>
      <c r="L55" t="s">
        <v>53</v>
      </c>
      <c r="N55" s="21">
        <f>N53/N52*1000</f>
        <v>27.27272727272727</v>
      </c>
      <c r="O55" t="s">
        <v>54</v>
      </c>
    </row>
    <row r="56" spans="1:19">
      <c r="A56" s="4">
        <v>52.000000000200004</v>
      </c>
      <c r="B56" s="12">
        <v>2.7938842773400001</v>
      </c>
      <c r="C56" s="5">
        <v>51.999999999779995</v>
      </c>
      <c r="D56" s="12">
        <v>1.6860961914099999</v>
      </c>
      <c r="E56" s="5">
        <v>52.000000000200004</v>
      </c>
      <c r="F56" s="12">
        <v>0.90789794921900002</v>
      </c>
      <c r="G56" s="5">
        <v>52.000000000200004</v>
      </c>
      <c r="H56" s="12">
        <v>1.72668457031</v>
      </c>
      <c r="I56" s="5">
        <v>51.999999999779995</v>
      </c>
      <c r="J56" s="6">
        <v>1.62292480469</v>
      </c>
    </row>
    <row r="57" spans="1:19">
      <c r="A57" s="4">
        <v>52.999999999799996</v>
      </c>
      <c r="B57" s="12">
        <v>2.7938842773400001</v>
      </c>
      <c r="C57" s="5">
        <v>52.999999999979991</v>
      </c>
      <c r="D57" s="12">
        <v>1.6860961914099999</v>
      </c>
      <c r="E57" s="5">
        <v>52.999999999799996</v>
      </c>
      <c r="F57" s="12">
        <v>0.90667724609400002</v>
      </c>
      <c r="G57" s="5">
        <v>52.999999999799996</v>
      </c>
      <c r="H57" s="12">
        <v>1.72668457031</v>
      </c>
      <c r="I57" s="5">
        <v>52.999999999979991</v>
      </c>
      <c r="J57" s="6">
        <v>1.6232299804699999</v>
      </c>
    </row>
    <row r="58" spans="1:19">
      <c r="A58" s="4">
        <v>53.999999999999993</v>
      </c>
      <c r="B58" s="12">
        <v>2.7896118164099999</v>
      </c>
      <c r="C58" s="5">
        <v>54.000000000180002</v>
      </c>
      <c r="D58" s="12">
        <v>1.68518066406</v>
      </c>
      <c r="E58" s="5">
        <v>53.999999999999993</v>
      </c>
      <c r="F58" s="12">
        <v>0.90362548828099998</v>
      </c>
      <c r="G58" s="5">
        <v>53.999999999999993</v>
      </c>
      <c r="H58" s="12">
        <v>1.72546386719</v>
      </c>
      <c r="I58" s="5">
        <v>54.000000000180002</v>
      </c>
      <c r="J58" s="6">
        <v>1.62048339844</v>
      </c>
    </row>
    <row r="59" spans="1:19">
      <c r="A59" s="4">
        <v>55.000000000200004</v>
      </c>
      <c r="B59" s="12">
        <v>2.7886962890600002</v>
      </c>
      <c r="C59" s="5">
        <v>54.999999999780002</v>
      </c>
      <c r="D59" s="12">
        <v>1.68518066406</v>
      </c>
      <c r="E59" s="5">
        <v>55.000000000200004</v>
      </c>
      <c r="F59" s="12">
        <v>0.90423583984400002</v>
      </c>
      <c r="G59" s="5">
        <v>55.000000000200004</v>
      </c>
      <c r="H59" s="12">
        <v>1.7236328125</v>
      </c>
      <c r="I59" s="5">
        <v>54.999999999780002</v>
      </c>
      <c r="J59" s="6">
        <v>1.61987304688</v>
      </c>
    </row>
    <row r="60" spans="1:19">
      <c r="A60" s="4">
        <v>55.999999999800004</v>
      </c>
      <c r="B60" s="12">
        <v>2.7886962890600002</v>
      </c>
      <c r="C60" s="5">
        <v>55.999999999979998</v>
      </c>
      <c r="D60" s="12">
        <v>1.68029785156</v>
      </c>
      <c r="E60" s="5">
        <v>55.999999999800004</v>
      </c>
      <c r="F60" s="12">
        <v>0.90270996093800004</v>
      </c>
      <c r="G60" s="5">
        <v>55.999999999800004</v>
      </c>
      <c r="H60" s="12">
        <v>1.72241210938</v>
      </c>
      <c r="I60" s="5">
        <v>55.999999999979998</v>
      </c>
      <c r="J60" s="6">
        <v>1.6177368164099999</v>
      </c>
    </row>
    <row r="61" spans="1:19">
      <c r="A61" s="4">
        <v>57</v>
      </c>
      <c r="B61" s="12">
        <v>2.7850341796899998</v>
      </c>
      <c r="C61" s="5">
        <v>57.000000000179995</v>
      </c>
      <c r="D61" s="12">
        <v>1.6799926757800001</v>
      </c>
      <c r="E61" s="5">
        <v>57</v>
      </c>
      <c r="F61" s="12">
        <v>0.902099609375</v>
      </c>
      <c r="G61" s="5">
        <v>57</v>
      </c>
      <c r="H61" s="12">
        <v>1.7214965820300001</v>
      </c>
      <c r="I61" s="5">
        <v>57.000000000179995</v>
      </c>
      <c r="J61" s="6">
        <v>1.61865234375</v>
      </c>
    </row>
    <row r="62" spans="1:19">
      <c r="A62" s="4">
        <v>58.000000000199996</v>
      </c>
      <c r="B62" s="12">
        <v>2.7838134765600002</v>
      </c>
      <c r="C62" s="5">
        <v>57.999999999780002</v>
      </c>
      <c r="D62" s="12">
        <v>1.6799926757800001</v>
      </c>
      <c r="E62" s="5">
        <v>58.000000000199996</v>
      </c>
      <c r="F62" s="12">
        <v>0.8984375</v>
      </c>
      <c r="G62" s="5">
        <v>58.000000000199996</v>
      </c>
      <c r="H62" s="12">
        <v>1.7214965820300001</v>
      </c>
      <c r="I62" s="5">
        <v>57.999999999780002</v>
      </c>
      <c r="J62" s="6">
        <v>1.6165161132800001</v>
      </c>
    </row>
    <row r="63" spans="1:19">
      <c r="A63" s="4">
        <v>58.999999999800004</v>
      </c>
      <c r="B63" s="12">
        <v>2.7828979492200001</v>
      </c>
      <c r="C63" s="5">
        <v>58.999999999979998</v>
      </c>
      <c r="D63" s="12">
        <v>1.6787719726599999</v>
      </c>
      <c r="E63" s="5">
        <v>58.999999999800004</v>
      </c>
      <c r="F63" s="12">
        <v>0.8984375</v>
      </c>
      <c r="G63" s="5">
        <v>58.999999999800004</v>
      </c>
      <c r="H63" s="12">
        <v>1.7214965820300001</v>
      </c>
      <c r="I63" s="5">
        <v>58.999999999979998</v>
      </c>
      <c r="J63" s="6">
        <v>1.6140747070300001</v>
      </c>
    </row>
    <row r="64" spans="1:19">
      <c r="A64" s="4">
        <v>60</v>
      </c>
      <c r="B64" s="12">
        <v>2.7804565429700001</v>
      </c>
      <c r="C64" s="5">
        <v>60.000000000179988</v>
      </c>
      <c r="D64" s="12">
        <v>1.6769409179699999</v>
      </c>
      <c r="E64" s="5">
        <v>60</v>
      </c>
      <c r="F64" s="12">
        <v>0.89752197265599998</v>
      </c>
      <c r="G64" s="5">
        <v>60</v>
      </c>
      <c r="H64" s="12">
        <v>1.7214965820300001</v>
      </c>
      <c r="I64" s="5">
        <v>60.000000000179988</v>
      </c>
      <c r="J64" s="6">
        <v>1.6128540039099999</v>
      </c>
    </row>
    <row r="65" spans="1:10">
      <c r="A65" s="4">
        <v>61.000000000199996</v>
      </c>
      <c r="B65" s="12">
        <v>2.7798461914099999</v>
      </c>
      <c r="C65" s="5">
        <v>60.999999999780016</v>
      </c>
      <c r="D65" s="12">
        <v>1.6763305664099999</v>
      </c>
      <c r="E65" s="5">
        <v>61.000000000199996</v>
      </c>
      <c r="F65" s="12">
        <v>0.89691162109400002</v>
      </c>
      <c r="G65" s="5">
        <v>61.000000000199996</v>
      </c>
      <c r="H65" s="12">
        <v>1.7172241210900001</v>
      </c>
      <c r="I65" s="5">
        <v>60.999999999780016</v>
      </c>
      <c r="J65" s="6">
        <v>1.61254882813</v>
      </c>
    </row>
    <row r="66" spans="1:10">
      <c r="A66" s="4">
        <v>61.999999999800004</v>
      </c>
      <c r="B66" s="12">
        <v>2.7783203125</v>
      </c>
      <c r="C66" s="5">
        <v>61.999999999980005</v>
      </c>
      <c r="D66" s="12">
        <v>1.6748046875</v>
      </c>
      <c r="E66" s="5">
        <v>61.999999999800004</v>
      </c>
      <c r="F66" s="12">
        <v>0.89691162109400002</v>
      </c>
      <c r="G66" s="5">
        <v>61.999999999800004</v>
      </c>
      <c r="H66" s="12">
        <v>1.7190551757800001</v>
      </c>
      <c r="I66" s="5">
        <v>61.999999999980005</v>
      </c>
      <c r="J66" s="6">
        <v>1.61254882813</v>
      </c>
    </row>
    <row r="67" spans="1:10">
      <c r="A67" s="4">
        <v>63</v>
      </c>
      <c r="B67" s="12">
        <v>2.7764892578100002</v>
      </c>
      <c r="C67" s="5">
        <v>63.000000000180009</v>
      </c>
      <c r="D67" s="12">
        <v>1.6748046875</v>
      </c>
      <c r="E67" s="5">
        <v>63</v>
      </c>
      <c r="F67" s="12">
        <v>0.89385986328099998</v>
      </c>
      <c r="G67" s="5">
        <v>63</v>
      </c>
      <c r="H67" s="12">
        <v>1.7172241210900001</v>
      </c>
      <c r="I67" s="5">
        <v>63.000000000180009</v>
      </c>
      <c r="J67" s="6">
        <v>1.61193847656</v>
      </c>
    </row>
    <row r="68" spans="1:10">
      <c r="A68" s="4">
        <v>64.000000000200004</v>
      </c>
      <c r="B68" s="12">
        <v>2.7752685546899998</v>
      </c>
      <c r="C68" s="5">
        <v>63.999999999780002</v>
      </c>
      <c r="D68" s="12">
        <v>1.67236328125</v>
      </c>
      <c r="E68" s="5">
        <v>64.000000000200004</v>
      </c>
      <c r="F68" s="12">
        <v>0.89385986328099998</v>
      </c>
      <c r="G68" s="5">
        <v>64.000000000200004</v>
      </c>
      <c r="H68" s="12">
        <v>1.71630859375</v>
      </c>
      <c r="I68" s="5">
        <v>63.999999999780002</v>
      </c>
      <c r="J68" s="6">
        <v>1.60827636719</v>
      </c>
    </row>
    <row r="69" spans="1:10">
      <c r="A69" s="4">
        <v>64.999999999799996</v>
      </c>
      <c r="B69" s="12">
        <v>2.7731323242200001</v>
      </c>
      <c r="C69" s="5">
        <v>64.999999999979991</v>
      </c>
      <c r="D69" s="12">
        <v>1.67114257813</v>
      </c>
      <c r="E69" s="5">
        <v>64.999999999799996</v>
      </c>
      <c r="F69" s="12">
        <v>0.892333984375</v>
      </c>
      <c r="G69" s="5">
        <v>64.999999999799996</v>
      </c>
      <c r="H69" s="12">
        <v>1.71569824219</v>
      </c>
      <c r="I69" s="5">
        <v>64.999999999979991</v>
      </c>
      <c r="J69" s="6">
        <v>1.60827636719</v>
      </c>
    </row>
    <row r="70" spans="1:10">
      <c r="A70" s="4">
        <v>66</v>
      </c>
      <c r="B70" s="12">
        <v>2.7734375</v>
      </c>
      <c r="C70" s="5">
        <v>66.000000000179995</v>
      </c>
      <c r="D70" s="12">
        <v>1.67053222656</v>
      </c>
      <c r="E70" s="5">
        <v>66</v>
      </c>
      <c r="F70" s="12">
        <v>0.892333984375</v>
      </c>
      <c r="G70" s="5">
        <v>66</v>
      </c>
      <c r="H70" s="12">
        <v>1.7166137695300001</v>
      </c>
      <c r="I70" s="5">
        <v>66.000000000179995</v>
      </c>
      <c r="J70" s="6">
        <v>1.6073608398400001</v>
      </c>
    </row>
    <row r="71" spans="1:10">
      <c r="A71" s="4">
        <v>67.000000000200004</v>
      </c>
      <c r="B71" s="12">
        <v>2.7700805664099999</v>
      </c>
      <c r="C71" s="5">
        <v>66.999999999779988</v>
      </c>
      <c r="D71" s="12">
        <v>1.6696166992199999</v>
      </c>
      <c r="E71" s="5">
        <v>67.000000000200004</v>
      </c>
      <c r="F71" s="12">
        <v>0.892333984375</v>
      </c>
      <c r="G71" s="5">
        <v>67.000000000200004</v>
      </c>
      <c r="H71" s="12">
        <v>1.71508789063</v>
      </c>
      <c r="I71" s="5">
        <v>66.999999999779988</v>
      </c>
      <c r="J71" s="6">
        <v>1.60827636719</v>
      </c>
    </row>
    <row r="72" spans="1:10">
      <c r="A72" s="4">
        <v>67.999999999799996</v>
      </c>
      <c r="B72" s="12">
        <v>2.7682495117200001</v>
      </c>
      <c r="C72" s="5">
        <v>67.999999999979991</v>
      </c>
      <c r="D72" s="12">
        <v>1.6690063476599999</v>
      </c>
      <c r="E72" s="5">
        <v>67.999999999799996</v>
      </c>
      <c r="F72" s="12">
        <v>0.88806152343800004</v>
      </c>
      <c r="G72" s="5">
        <v>67.999999999799996</v>
      </c>
      <c r="H72" s="12">
        <v>1.71508789063</v>
      </c>
      <c r="I72" s="5">
        <v>67.999999999979991</v>
      </c>
      <c r="J72" s="6">
        <v>1.6067504882800001</v>
      </c>
    </row>
    <row r="73" spans="1:10">
      <c r="A73" s="4">
        <v>69</v>
      </c>
      <c r="B73" s="12">
        <v>2.7679443359399998</v>
      </c>
      <c r="C73" s="5">
        <v>69.000000000180009</v>
      </c>
      <c r="D73" s="12">
        <v>1.6677856445300001</v>
      </c>
      <c r="E73" s="5">
        <v>69</v>
      </c>
      <c r="F73" s="12">
        <v>0.88806152343800004</v>
      </c>
      <c r="G73" s="5">
        <v>69</v>
      </c>
      <c r="H73" s="12">
        <v>1.71264648438</v>
      </c>
      <c r="I73" s="5">
        <v>69.000000000180009</v>
      </c>
      <c r="J73" s="6">
        <v>1.6030883789099999</v>
      </c>
    </row>
    <row r="74" spans="1:10">
      <c r="A74" s="4">
        <v>70.000000000200004</v>
      </c>
      <c r="B74" s="12">
        <v>2.7667236328100002</v>
      </c>
      <c r="C74" s="5">
        <v>69.999999999780002</v>
      </c>
      <c r="D74" s="12">
        <v>1.6653442382800001</v>
      </c>
      <c r="E74" s="5">
        <v>70.000000000200004</v>
      </c>
      <c r="F74" s="12">
        <v>0.88714599609400002</v>
      </c>
      <c r="G74" s="5">
        <v>70.000000000200004</v>
      </c>
      <c r="H74" s="12">
        <v>1.71264648438</v>
      </c>
      <c r="I74" s="5">
        <v>69.999999999780002</v>
      </c>
      <c r="J74" s="6">
        <v>1.6030883789099999</v>
      </c>
    </row>
    <row r="75" spans="1:10">
      <c r="A75" s="4">
        <v>70.999999999799996</v>
      </c>
      <c r="B75" s="12">
        <v>2.76489257813</v>
      </c>
      <c r="C75" s="5">
        <v>70.999999999980005</v>
      </c>
      <c r="D75" s="12">
        <v>1.6653442382800001</v>
      </c>
      <c r="E75" s="5">
        <v>70.999999999799996</v>
      </c>
      <c r="F75" s="12">
        <v>0.887451171875</v>
      </c>
      <c r="G75" s="5">
        <v>70.999999999799996</v>
      </c>
      <c r="H75" s="12">
        <v>1.71203613281</v>
      </c>
      <c r="I75" s="5">
        <v>70.999999999980005</v>
      </c>
      <c r="J75" s="6">
        <v>1.6036987304699999</v>
      </c>
    </row>
    <row r="76" spans="1:10">
      <c r="A76" s="4">
        <v>72</v>
      </c>
      <c r="B76" s="12">
        <v>2.7627563476599999</v>
      </c>
      <c r="C76" s="5">
        <v>72.000000000179995</v>
      </c>
      <c r="D76" s="12">
        <v>1.66442871094</v>
      </c>
      <c r="E76" s="5">
        <v>72</v>
      </c>
      <c r="F76" s="12">
        <v>0.88714599609400002</v>
      </c>
      <c r="G76" s="5">
        <v>72</v>
      </c>
      <c r="H76" s="12">
        <v>1.71203613281</v>
      </c>
      <c r="I76" s="5">
        <v>72.000000000179995</v>
      </c>
      <c r="J76" s="6">
        <v>1.60217285156</v>
      </c>
    </row>
    <row r="77" spans="1:10">
      <c r="A77" s="4">
        <v>73.000000000199989</v>
      </c>
      <c r="B77" s="12">
        <v>2.7621459960900001</v>
      </c>
      <c r="C77" s="5">
        <v>72.999999999780002</v>
      </c>
      <c r="D77" s="12">
        <v>1.66442871094</v>
      </c>
      <c r="E77" s="5">
        <v>73.000000000199989</v>
      </c>
      <c r="F77" s="12">
        <v>0.88714599609400002</v>
      </c>
      <c r="G77" s="5">
        <v>73.000000000199989</v>
      </c>
      <c r="H77" s="12">
        <v>1.7111206054699999</v>
      </c>
      <c r="I77" s="5">
        <v>72.999999999780002</v>
      </c>
      <c r="J77" s="6">
        <v>1.6024780273400001</v>
      </c>
    </row>
    <row r="78" spans="1:10">
      <c r="A78" s="4">
        <v>73.999999999799996</v>
      </c>
      <c r="B78" s="12">
        <v>2.7621459960900001</v>
      </c>
      <c r="C78" s="5">
        <v>73.999999999979991</v>
      </c>
      <c r="D78" s="12">
        <v>1.66381835938</v>
      </c>
      <c r="E78" s="5">
        <v>73.999999999799996</v>
      </c>
      <c r="F78" s="12">
        <v>0.88409423828099998</v>
      </c>
      <c r="G78" s="5">
        <v>73.999999999799996</v>
      </c>
      <c r="H78" s="12">
        <v>1.7111206054699999</v>
      </c>
      <c r="I78" s="5">
        <v>73.999999999979991</v>
      </c>
      <c r="J78" s="6">
        <v>1.60217285156</v>
      </c>
    </row>
    <row r="79" spans="1:10">
      <c r="A79" s="4">
        <v>75</v>
      </c>
      <c r="B79" s="12">
        <v>2.7590942382799999</v>
      </c>
      <c r="C79" s="5">
        <v>75.000000000179995</v>
      </c>
      <c r="D79" s="12">
        <v>1.66259765625</v>
      </c>
      <c r="E79" s="5">
        <v>75</v>
      </c>
      <c r="F79" s="12">
        <v>0.88348388671900002</v>
      </c>
      <c r="G79" s="5">
        <v>75</v>
      </c>
      <c r="H79" s="12">
        <v>1.7111206054699999</v>
      </c>
      <c r="I79" s="5">
        <v>75.000000000179995</v>
      </c>
      <c r="J79" s="6">
        <v>1.60034179688</v>
      </c>
    </row>
    <row r="80" spans="1:10">
      <c r="A80" s="4">
        <v>76.000000000200004</v>
      </c>
      <c r="B80" s="12">
        <v>2.7584838867200001</v>
      </c>
      <c r="C80" s="5">
        <v>75.999999999780016</v>
      </c>
      <c r="D80" s="12">
        <v>1.66015625</v>
      </c>
      <c r="E80" s="5">
        <v>76.000000000200004</v>
      </c>
      <c r="F80" s="12">
        <v>0.88409423828099998</v>
      </c>
      <c r="G80" s="5">
        <v>76.000000000200004</v>
      </c>
      <c r="H80" s="12">
        <v>1.7111206054699999</v>
      </c>
      <c r="I80" s="5">
        <v>75.999999999780016</v>
      </c>
      <c r="J80" s="6">
        <v>1.59790039063</v>
      </c>
    </row>
    <row r="81" spans="1:10">
      <c r="A81" s="4">
        <v>76.999999999800011</v>
      </c>
      <c r="B81" s="12">
        <v>2.75756835938</v>
      </c>
      <c r="C81" s="5">
        <v>76.999999999980005</v>
      </c>
      <c r="D81" s="12">
        <v>1.65954589844</v>
      </c>
      <c r="E81" s="5">
        <v>76.999999999800011</v>
      </c>
      <c r="F81" s="12">
        <v>0.88226318359400002</v>
      </c>
      <c r="G81" s="5">
        <v>76.999999999800011</v>
      </c>
      <c r="H81" s="12">
        <v>1.7098999023400001</v>
      </c>
      <c r="I81" s="5">
        <v>76.999999999980005</v>
      </c>
      <c r="J81" s="6">
        <v>1.59790039063</v>
      </c>
    </row>
    <row r="82" spans="1:10">
      <c r="A82" s="4">
        <v>78</v>
      </c>
      <c r="B82" s="12">
        <v>2.7578735351599999</v>
      </c>
      <c r="C82" s="5">
        <v>78.000000000180009</v>
      </c>
      <c r="D82" s="12">
        <v>1.66015625</v>
      </c>
      <c r="E82" s="5">
        <v>78</v>
      </c>
      <c r="F82" s="12">
        <v>0.88195800781300004</v>
      </c>
      <c r="G82" s="5">
        <v>78</v>
      </c>
      <c r="H82" s="12">
        <v>1.7086791992199999</v>
      </c>
      <c r="I82" s="5">
        <v>78.000000000180009</v>
      </c>
      <c r="J82" s="6">
        <v>1.59851074219</v>
      </c>
    </row>
    <row r="83" spans="1:10">
      <c r="A83" s="4">
        <v>79.000000000200004</v>
      </c>
      <c r="B83" s="12">
        <v>2.75512695313</v>
      </c>
      <c r="C83" s="5">
        <v>78.999999999780002</v>
      </c>
      <c r="D83" s="12">
        <v>1.6592407226599999</v>
      </c>
      <c r="E83" s="5">
        <v>79.000000000200004</v>
      </c>
      <c r="F83" s="12">
        <v>0.88195800781300004</v>
      </c>
      <c r="G83" s="5">
        <v>79.000000000200004</v>
      </c>
      <c r="H83" s="12">
        <v>1.7074584960900001</v>
      </c>
      <c r="I83" s="5">
        <v>78.999999999780002</v>
      </c>
      <c r="J83" s="6">
        <v>1.5969848632800001</v>
      </c>
    </row>
    <row r="84" spans="1:10">
      <c r="A84" s="4">
        <v>79.999999999799996</v>
      </c>
      <c r="B84" s="12">
        <v>2.75390625</v>
      </c>
      <c r="C84" s="5">
        <v>79.999999999979991</v>
      </c>
      <c r="D84" s="12">
        <v>1.6592407226599999</v>
      </c>
      <c r="E84" s="5">
        <v>79.999999999799996</v>
      </c>
      <c r="F84" s="12">
        <v>0.87951660156300004</v>
      </c>
      <c r="G84" s="5">
        <v>79.999999999799996</v>
      </c>
      <c r="H84" s="12">
        <v>1.7074584960900001</v>
      </c>
      <c r="I84" s="5">
        <v>79.999999999979991</v>
      </c>
      <c r="J84" s="6">
        <v>1.5969848632800001</v>
      </c>
    </row>
    <row r="85" spans="1:10">
      <c r="A85" s="4">
        <v>81</v>
      </c>
      <c r="B85" s="12">
        <v>2.7523803710900001</v>
      </c>
      <c r="C85" s="5">
        <v>81.000000000179995</v>
      </c>
      <c r="D85" s="12">
        <v>1.6586303710900001</v>
      </c>
      <c r="E85" s="5">
        <v>81</v>
      </c>
      <c r="F85" s="12">
        <v>0.877685546875</v>
      </c>
      <c r="G85" s="5">
        <v>81</v>
      </c>
      <c r="H85" s="12">
        <v>1.7080688476599999</v>
      </c>
      <c r="I85" s="5">
        <v>81.000000000179995</v>
      </c>
      <c r="J85" s="6">
        <v>1.5969848632800001</v>
      </c>
    </row>
    <row r="86" spans="1:10">
      <c r="A86" s="4">
        <v>82.000000000200004</v>
      </c>
      <c r="B86" s="12">
        <v>2.7523803710900001</v>
      </c>
      <c r="C86" s="5">
        <v>81.999999999779988</v>
      </c>
      <c r="D86" s="12">
        <v>1.6561889648400001</v>
      </c>
      <c r="E86" s="5">
        <v>82.000000000200004</v>
      </c>
      <c r="F86" s="12">
        <v>0.87890625</v>
      </c>
      <c r="G86" s="5">
        <v>82.000000000200004</v>
      </c>
      <c r="H86" s="12">
        <v>1.7062377929699999</v>
      </c>
      <c r="I86" s="5">
        <v>81.999999999779988</v>
      </c>
      <c r="J86" s="6">
        <v>1.5957641601599999</v>
      </c>
    </row>
    <row r="87" spans="1:10">
      <c r="A87" s="4">
        <v>82.999999999799996</v>
      </c>
      <c r="B87" s="12">
        <v>2.7511596679700001</v>
      </c>
      <c r="C87" s="5">
        <v>82.999999999979991</v>
      </c>
      <c r="D87" s="12">
        <v>1.6549682617199999</v>
      </c>
      <c r="E87" s="5">
        <v>82.999999999799996</v>
      </c>
      <c r="F87" s="12">
        <v>0.87707519531300004</v>
      </c>
      <c r="G87" s="5">
        <v>82.999999999799996</v>
      </c>
      <c r="H87" s="12">
        <v>1.7062377929699999</v>
      </c>
      <c r="I87" s="5">
        <v>82.999999999979991</v>
      </c>
      <c r="J87" s="6">
        <v>1.5933227539099999</v>
      </c>
    </row>
    <row r="88" spans="1:10">
      <c r="A88" s="4">
        <v>84</v>
      </c>
      <c r="B88" s="12">
        <v>2.7493286132799999</v>
      </c>
      <c r="C88" s="5">
        <v>84.000000000180009</v>
      </c>
      <c r="D88" s="12">
        <v>1.6555786132800001</v>
      </c>
      <c r="E88" s="5">
        <v>84</v>
      </c>
      <c r="F88" s="12">
        <v>0.87677001953099998</v>
      </c>
      <c r="G88" s="5">
        <v>84</v>
      </c>
      <c r="H88" s="12">
        <v>1.70593261719</v>
      </c>
      <c r="I88" s="5">
        <v>84.000000000180009</v>
      </c>
      <c r="J88" s="6">
        <v>1.5927124023400001</v>
      </c>
    </row>
    <row r="89" spans="1:10">
      <c r="A89" s="4">
        <v>85.000000000200004</v>
      </c>
      <c r="B89" s="12">
        <v>2.7493286132799999</v>
      </c>
      <c r="C89" s="5">
        <v>84.999999999780002</v>
      </c>
      <c r="D89" s="12">
        <v>1.65405273438</v>
      </c>
      <c r="E89" s="5">
        <v>85.000000000200004</v>
      </c>
      <c r="F89" s="12">
        <v>0.87677001953099998</v>
      </c>
      <c r="G89" s="5">
        <v>85.000000000200004</v>
      </c>
      <c r="H89" s="12">
        <v>1.70593261719</v>
      </c>
      <c r="I89" s="5">
        <v>84.999999999780002</v>
      </c>
      <c r="J89" s="6">
        <v>1.5921020507800001</v>
      </c>
    </row>
    <row r="90" spans="1:10">
      <c r="A90" s="4">
        <v>85.999999999799996</v>
      </c>
      <c r="B90" s="12">
        <v>2.7471923828100002</v>
      </c>
      <c r="C90" s="5">
        <v>85.999999999980005</v>
      </c>
      <c r="D90" s="12">
        <v>1.6543579101599999</v>
      </c>
      <c r="E90" s="5">
        <v>85.999999999799996</v>
      </c>
      <c r="F90" s="12">
        <v>0.87707519531300004</v>
      </c>
      <c r="G90" s="5">
        <v>85.999999999799996</v>
      </c>
      <c r="H90" s="12">
        <v>1.70593261719</v>
      </c>
      <c r="I90" s="5">
        <v>85.999999999980005</v>
      </c>
      <c r="J90" s="6">
        <v>1.5927124023400001</v>
      </c>
    </row>
    <row r="91" spans="1:10">
      <c r="A91" s="4">
        <v>87</v>
      </c>
      <c r="B91" s="12">
        <v>2.7471923828100002</v>
      </c>
      <c r="C91" s="5">
        <v>87.000000000179995</v>
      </c>
      <c r="D91" s="12">
        <v>1.65405273438</v>
      </c>
      <c r="E91" s="5">
        <v>87</v>
      </c>
      <c r="F91" s="12">
        <v>0.87493896484400002</v>
      </c>
      <c r="G91" s="5">
        <v>87</v>
      </c>
      <c r="H91" s="12">
        <v>1.70532226563</v>
      </c>
      <c r="I91" s="5">
        <v>87.000000000179995</v>
      </c>
      <c r="J91" s="6">
        <v>1.591796875</v>
      </c>
    </row>
    <row r="92" spans="1:10">
      <c r="A92" s="4">
        <v>88.000000000199989</v>
      </c>
      <c r="B92" s="12">
        <v>2.74658203125</v>
      </c>
      <c r="C92" s="5">
        <v>87.999999999780002</v>
      </c>
      <c r="D92" s="12">
        <v>1.65161132813</v>
      </c>
      <c r="E92" s="5">
        <v>88.000000000199989</v>
      </c>
      <c r="F92" s="12">
        <v>0.87371826171900002</v>
      </c>
      <c r="G92" s="5">
        <v>88.000000000199989</v>
      </c>
      <c r="H92" s="12">
        <v>1.70532226563</v>
      </c>
      <c r="I92" s="5">
        <v>87.999999999780002</v>
      </c>
      <c r="J92" s="6">
        <v>1.591796875</v>
      </c>
    </row>
    <row r="93" spans="1:10">
      <c r="A93" s="4">
        <v>88.999999999799996</v>
      </c>
      <c r="B93" s="12">
        <v>2.7435302734399998</v>
      </c>
      <c r="C93" s="5">
        <v>88.999999999979991</v>
      </c>
      <c r="D93" s="12">
        <v>1.65100097656</v>
      </c>
      <c r="E93" s="5">
        <v>88.999999999799996</v>
      </c>
      <c r="F93" s="12">
        <v>0.87310791015599998</v>
      </c>
      <c r="G93" s="5">
        <v>88.999999999799996</v>
      </c>
      <c r="H93" s="12">
        <v>1.70349121094</v>
      </c>
      <c r="I93" s="5">
        <v>88.999999999979991</v>
      </c>
      <c r="J93" s="6">
        <v>1.59057617188</v>
      </c>
    </row>
    <row r="94" spans="1:10" ht="15.75" thickBot="1">
      <c r="A94" s="7">
        <v>90</v>
      </c>
      <c r="B94" s="11">
        <v>2.744140625</v>
      </c>
      <c r="C94" s="8"/>
      <c r="D94" s="8"/>
      <c r="E94" s="8">
        <v>90</v>
      </c>
      <c r="F94" s="11">
        <v>0.87310791015599998</v>
      </c>
      <c r="G94" s="8">
        <v>90</v>
      </c>
      <c r="H94" s="11">
        <v>1.70349121094</v>
      </c>
      <c r="I94" s="8"/>
      <c r="J94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28"/>
  <sheetViews>
    <sheetView topLeftCell="A9" workbookViewId="0">
      <selection activeCell="K8" sqref="K8"/>
    </sheetView>
  </sheetViews>
  <sheetFormatPr defaultRowHeight="15"/>
  <cols>
    <col min="1" max="1" width="12.7109375" customWidth="1"/>
    <col min="2" max="2" width="12" bestFit="1" customWidth="1"/>
    <col min="3" max="3" width="4.42578125" customWidth="1"/>
  </cols>
  <sheetData>
    <row r="1" spans="1:13">
      <c r="A1" t="s">
        <v>0</v>
      </c>
    </row>
    <row r="2" spans="1:13">
      <c r="A2" t="s">
        <v>8</v>
      </c>
    </row>
    <row r="3" spans="1:13">
      <c r="A3" t="s">
        <v>1</v>
      </c>
    </row>
    <row r="4" spans="1:13">
      <c r="A4" t="s">
        <v>2</v>
      </c>
      <c r="B4" t="s">
        <v>3</v>
      </c>
    </row>
    <row r="5" spans="1:13">
      <c r="A5" t="s">
        <v>4</v>
      </c>
      <c r="B5" t="s">
        <v>5</v>
      </c>
      <c r="D5" t="s">
        <v>13</v>
      </c>
    </row>
    <row r="6" spans="1:13">
      <c r="A6" t="s">
        <v>6</v>
      </c>
      <c r="B6" t="s">
        <v>7</v>
      </c>
      <c r="D6" t="s">
        <v>14</v>
      </c>
      <c r="E6" t="s">
        <v>7</v>
      </c>
      <c r="F6" t="s">
        <v>31</v>
      </c>
      <c r="G6" t="s">
        <v>32</v>
      </c>
      <c r="H6" t="s">
        <v>33</v>
      </c>
    </row>
    <row r="7" spans="1:13">
      <c r="D7">
        <f>(A39-$A$39)*60</f>
        <v>0</v>
      </c>
      <c r="E7">
        <f>B39</f>
        <v>6.3485717773400001</v>
      </c>
      <c r="F7">
        <f t="shared" ref="F7:F38" si="0">$J$9*EXP(-$J$10*D7)+$J$11</f>
        <v>6.2360174148773835</v>
      </c>
      <c r="G7">
        <f>(E7-F7)^2</f>
        <v>1.2668484509366083E-2</v>
      </c>
      <c r="H7">
        <f>SUM(G7:G97)</f>
        <v>0.28847333747322634</v>
      </c>
      <c r="K7" t="s">
        <v>34</v>
      </c>
    </row>
    <row r="8" spans="1:13">
      <c r="A8">
        <v>0</v>
      </c>
      <c r="B8">
        <v>6.3555908203099998</v>
      </c>
      <c r="D8">
        <f t="shared" ref="D8:D71" si="1">(A40-$A$39)*60</f>
        <v>0.99999999996000177</v>
      </c>
      <c r="E8">
        <f t="shared" ref="E8:E71" si="2">B40</f>
        <v>5.3485107421900002</v>
      </c>
      <c r="F8">
        <f t="shared" si="0"/>
        <v>5.3712397970613512</v>
      </c>
      <c r="G8">
        <f t="shared" ref="G8:G71" si="3">(E8-F8)^2</f>
        <v>5.1660993534488543E-4</v>
      </c>
      <c r="I8" t="s">
        <v>35</v>
      </c>
      <c r="K8">
        <v>0.90261670847459752</v>
      </c>
      <c r="M8">
        <v>0.28847333747322634</v>
      </c>
    </row>
    <row r="9" spans="1:13">
      <c r="A9">
        <v>1.6666666666700001E-2</v>
      </c>
      <c r="B9">
        <v>6.35498046875</v>
      </c>
      <c r="D9">
        <f t="shared" si="1"/>
        <v>1.9999999999800022</v>
      </c>
      <c r="E9">
        <f t="shared" si="2"/>
        <v>4.6261596679699997</v>
      </c>
      <c r="F9">
        <f t="shared" si="0"/>
        <v>4.7248316326248414</v>
      </c>
      <c r="G9">
        <f t="shared" si="3"/>
        <v>9.7361566088463372E-3</v>
      </c>
      <c r="I9" t="s">
        <v>28</v>
      </c>
      <c r="J9">
        <v>3.424656317939355</v>
      </c>
      <c r="K9">
        <v>4</v>
      </c>
      <c r="M9">
        <v>3.424656317939355</v>
      </c>
    </row>
    <row r="10" spans="1:13">
      <c r="A10">
        <v>3.3333333333299998E-2</v>
      </c>
      <c r="B10">
        <v>6.35498046875</v>
      </c>
      <c r="D10">
        <f t="shared" si="1"/>
        <v>3.0000000000000027</v>
      </c>
      <c r="E10">
        <f t="shared" si="2"/>
        <v>4.1360473632800003</v>
      </c>
      <c r="F10">
        <f t="shared" si="0"/>
        <v>4.2416513254418984</v>
      </c>
      <c r="G10">
        <f t="shared" si="3"/>
        <v>1.1152196824291595E-2</v>
      </c>
      <c r="I10" t="s">
        <v>29</v>
      </c>
      <c r="J10">
        <v>0.29104124695917949</v>
      </c>
      <c r="K10">
        <v>0.3</v>
      </c>
      <c r="M10">
        <v>0.29104124695917949</v>
      </c>
    </row>
    <row r="11" spans="1:13">
      <c r="A11">
        <v>0.05</v>
      </c>
      <c r="B11">
        <v>6.3555908203099998</v>
      </c>
      <c r="D11">
        <f t="shared" si="1"/>
        <v>3.9999999999599978</v>
      </c>
      <c r="E11">
        <f t="shared" si="2"/>
        <v>3.80249023438</v>
      </c>
      <c r="F11">
        <f t="shared" si="0"/>
        <v>3.8804813680035535</v>
      </c>
      <c r="G11">
        <f t="shared" si="3"/>
        <v>6.0826169238869738E-3</v>
      </c>
      <c r="I11" t="s">
        <v>30</v>
      </c>
      <c r="J11">
        <v>2.8113610969380285</v>
      </c>
      <c r="K11">
        <v>2.8</v>
      </c>
      <c r="M11">
        <v>2.8113610969380285</v>
      </c>
    </row>
    <row r="12" spans="1:13">
      <c r="A12">
        <v>6.66666666667E-2</v>
      </c>
      <c r="B12">
        <v>6.35498046875</v>
      </c>
      <c r="D12">
        <f t="shared" si="1"/>
        <v>4.9999999999799982</v>
      </c>
      <c r="E12">
        <f t="shared" si="2"/>
        <v>3.5711669921899998</v>
      </c>
      <c r="F12">
        <f t="shared" si="0"/>
        <v>3.6105122980050268</v>
      </c>
      <c r="G12">
        <f t="shared" si="3"/>
        <v>1.5480530896780009E-3</v>
      </c>
    </row>
    <row r="13" spans="1:13">
      <c r="A13">
        <v>8.3333333333299994E-2</v>
      </c>
      <c r="B13">
        <v>6.3562011718799996</v>
      </c>
      <c r="D13">
        <f t="shared" si="1"/>
        <v>5.9999999999999982</v>
      </c>
      <c r="E13">
        <f t="shared" si="2"/>
        <v>3.4066772460900001</v>
      </c>
      <c r="F13">
        <f t="shared" si="0"/>
        <v>3.4087145093191551</v>
      </c>
      <c r="G13">
        <f t="shared" si="3"/>
        <v>4.150441464866993E-6</v>
      </c>
    </row>
    <row r="14" spans="1:13">
      <c r="A14">
        <v>0.1</v>
      </c>
      <c r="B14">
        <v>6.357421875</v>
      </c>
      <c r="D14">
        <f t="shared" si="1"/>
        <v>6.99999999996</v>
      </c>
      <c r="E14">
        <f t="shared" si="2"/>
        <v>3.2901000976599999</v>
      </c>
      <c r="F14">
        <f t="shared" si="0"/>
        <v>3.25787372034794</v>
      </c>
      <c r="G14">
        <f t="shared" si="3"/>
        <v>1.0385393946592495E-3</v>
      </c>
    </row>
    <row r="15" spans="1:13">
      <c r="A15">
        <v>0.116666666667</v>
      </c>
      <c r="B15">
        <v>6.3580322265599998</v>
      </c>
      <c r="D15">
        <f t="shared" si="1"/>
        <v>7.9999999999800009</v>
      </c>
      <c r="E15">
        <f t="shared" si="2"/>
        <v>3.2070922851599999</v>
      </c>
      <c r="F15">
        <f t="shared" si="0"/>
        <v>3.1451225164404164</v>
      </c>
      <c r="G15">
        <f t="shared" si="3"/>
        <v>3.8402522351586679E-3</v>
      </c>
    </row>
    <row r="16" spans="1:13">
      <c r="A16">
        <v>0.13333333333299999</v>
      </c>
      <c r="B16">
        <v>6.3580322265599998</v>
      </c>
      <c r="D16">
        <f t="shared" si="1"/>
        <v>9.0000000000000018</v>
      </c>
      <c r="E16">
        <f t="shared" si="2"/>
        <v>3.1414794921899998</v>
      </c>
      <c r="F16">
        <f t="shared" si="0"/>
        <v>3.0608427001624539</v>
      </c>
      <c r="G16">
        <f t="shared" si="3"/>
        <v>6.5022922284936934E-3</v>
      </c>
    </row>
    <row r="17" spans="1:7">
      <c r="A17">
        <v>0.15</v>
      </c>
      <c r="B17">
        <v>6.3568115234400002</v>
      </c>
      <c r="D17">
        <f t="shared" si="1"/>
        <v>9.9999999999599964</v>
      </c>
      <c r="E17">
        <f t="shared" si="2"/>
        <v>3.0908203125</v>
      </c>
      <c r="F17">
        <f t="shared" si="0"/>
        <v>2.9978448146826175</v>
      </c>
      <c r="G17">
        <f t="shared" si="3"/>
        <v>8.6444431943900907E-3</v>
      </c>
    </row>
    <row r="18" spans="1:7">
      <c r="A18">
        <v>0.166666666667</v>
      </c>
      <c r="B18">
        <v>6.3568115234400002</v>
      </c>
      <c r="D18">
        <f t="shared" si="1"/>
        <v>10.999999999979996</v>
      </c>
      <c r="E18">
        <f t="shared" si="2"/>
        <v>3.0532836914099999</v>
      </c>
      <c r="F18">
        <f t="shared" si="0"/>
        <v>2.9507548499593792</v>
      </c>
      <c r="G18">
        <f t="shared" si="3"/>
        <v>1.0512163329206516E-2</v>
      </c>
    </row>
    <row r="19" spans="1:7">
      <c r="A19">
        <v>0.183333333333</v>
      </c>
      <c r="B19">
        <v>6.3555908203099998</v>
      </c>
      <c r="D19">
        <f t="shared" si="1"/>
        <v>11.999999999999996</v>
      </c>
      <c r="E19">
        <f t="shared" si="2"/>
        <v>3.02124023438</v>
      </c>
      <c r="F19">
        <f t="shared" si="0"/>
        <v>2.9155558149347485</v>
      </c>
      <c r="G19">
        <f t="shared" si="3"/>
        <v>1.116919651347986E-2</v>
      </c>
    </row>
    <row r="20" spans="1:7">
      <c r="A20">
        <v>0.2</v>
      </c>
      <c r="B20">
        <v>6.3568115234400002</v>
      </c>
      <c r="D20">
        <f t="shared" si="1"/>
        <v>12.99999999996</v>
      </c>
      <c r="E20">
        <f t="shared" si="2"/>
        <v>2.9974365234399998</v>
      </c>
      <c r="F20">
        <f t="shared" si="0"/>
        <v>2.8892450696648599</v>
      </c>
      <c r="G20">
        <f t="shared" si="3"/>
        <v>1.170539066997822E-2</v>
      </c>
    </row>
    <row r="21" spans="1:7">
      <c r="A21">
        <v>0.21666666666699999</v>
      </c>
      <c r="B21">
        <v>6.3562011718799996</v>
      </c>
      <c r="D21">
        <f t="shared" si="1"/>
        <v>13.99999999998</v>
      </c>
      <c r="E21">
        <f t="shared" si="2"/>
        <v>2.9791259765600002</v>
      </c>
      <c r="F21">
        <f t="shared" si="0"/>
        <v>2.8695781862898979</v>
      </c>
      <c r="G21">
        <f t="shared" si="3"/>
        <v>1.2000718353062321E-2</v>
      </c>
    </row>
    <row r="22" spans="1:7">
      <c r="A22">
        <v>0.23333333333299999</v>
      </c>
      <c r="B22">
        <v>6.3543701171900002</v>
      </c>
      <c r="D22">
        <f t="shared" si="1"/>
        <v>15</v>
      </c>
      <c r="E22">
        <f t="shared" si="2"/>
        <v>2.9598999023400001</v>
      </c>
      <c r="F22">
        <f t="shared" si="0"/>
        <v>2.8548774890010127</v>
      </c>
      <c r="G22">
        <f t="shared" si="3"/>
        <v>1.1029707303545125E-2</v>
      </c>
    </row>
    <row r="23" spans="1:7">
      <c r="A23">
        <v>0.25</v>
      </c>
      <c r="B23">
        <v>6.3543701171900002</v>
      </c>
      <c r="D23">
        <f t="shared" si="1"/>
        <v>15.999999999960002</v>
      </c>
      <c r="E23">
        <f t="shared" si="2"/>
        <v>2.9473876953100002</v>
      </c>
      <c r="F23">
        <f t="shared" si="0"/>
        <v>2.8438889405539616</v>
      </c>
      <c r="G23">
        <f t="shared" si="3"/>
        <v>1.0711992236050632E-2</v>
      </c>
    </row>
    <row r="24" spans="1:7">
      <c r="A24">
        <v>0.26666666666700001</v>
      </c>
      <c r="B24">
        <v>6.3534545898400001</v>
      </c>
      <c r="D24">
        <f t="shared" si="1"/>
        <v>16.999999999980002</v>
      </c>
      <c r="E24">
        <f t="shared" si="2"/>
        <v>2.9336547851599999</v>
      </c>
      <c r="F24">
        <f t="shared" si="0"/>
        <v>2.8356751671107747</v>
      </c>
      <c r="G24">
        <f t="shared" si="3"/>
        <v>9.60000555307205E-3</v>
      </c>
    </row>
    <row r="25" spans="1:7">
      <c r="A25">
        <v>0.28333333333299998</v>
      </c>
      <c r="B25">
        <v>6.3543701171900002</v>
      </c>
      <c r="D25">
        <f t="shared" si="1"/>
        <v>18.000000000000004</v>
      </c>
      <c r="E25">
        <f t="shared" si="2"/>
        <v>2.9226684570299999</v>
      </c>
      <c r="F25">
        <f t="shared" si="0"/>
        <v>2.8295354959343286</v>
      </c>
      <c r="G25">
        <f t="shared" si="3"/>
        <v>8.6737484424478165E-3</v>
      </c>
    </row>
    <row r="26" spans="1:7">
      <c r="A26">
        <v>0.3</v>
      </c>
      <c r="B26">
        <v>6.3537597656299996</v>
      </c>
      <c r="D26">
        <f t="shared" si="1"/>
        <v>18.999999999959996</v>
      </c>
      <c r="E26">
        <f t="shared" si="2"/>
        <v>2.9132080078100002</v>
      </c>
      <c r="F26">
        <f t="shared" si="0"/>
        <v>2.8249461847713575</v>
      </c>
      <c r="G26">
        <f t="shared" si="3"/>
        <v>7.7901494061046826E-3</v>
      </c>
    </row>
    <row r="27" spans="1:7">
      <c r="A27">
        <v>0.316666666667</v>
      </c>
      <c r="B27">
        <v>6.3537597656299996</v>
      </c>
      <c r="D27">
        <f t="shared" si="1"/>
        <v>19.999999999979998</v>
      </c>
      <c r="E27">
        <f t="shared" si="2"/>
        <v>2.9055786132799999</v>
      </c>
      <c r="F27">
        <f t="shared" si="0"/>
        <v>2.8215157442236753</v>
      </c>
      <c r="G27">
        <f t="shared" si="3"/>
        <v>7.0665659539807663E-3</v>
      </c>
    </row>
    <row r="28" spans="1:7">
      <c r="A28">
        <v>0.33333333333300003</v>
      </c>
      <c r="B28">
        <v>6.3528442382800003</v>
      </c>
      <c r="D28">
        <f t="shared" si="1"/>
        <v>21</v>
      </c>
      <c r="E28">
        <f t="shared" si="2"/>
        <v>2.8976440429700001</v>
      </c>
      <c r="F28">
        <f t="shared" si="0"/>
        <v>2.8189515418995188</v>
      </c>
      <c r="G28">
        <f t="shared" si="3"/>
        <v>6.1925097247277029E-3</v>
      </c>
    </row>
    <row r="29" spans="1:7">
      <c r="A29">
        <v>0.35</v>
      </c>
      <c r="B29">
        <v>6.3534545898400001</v>
      </c>
      <c r="D29">
        <f t="shared" si="1"/>
        <v>21.99999999996</v>
      </c>
      <c r="E29">
        <f t="shared" si="2"/>
        <v>2.890625</v>
      </c>
      <c r="F29">
        <f t="shared" si="0"/>
        <v>2.8170348395204869</v>
      </c>
      <c r="G29">
        <f t="shared" si="3"/>
        <v>5.415511719400485E-3</v>
      </c>
    </row>
    <row r="30" spans="1:7">
      <c r="A30">
        <v>0.36666666666699999</v>
      </c>
      <c r="B30">
        <v>6.3528442382800003</v>
      </c>
      <c r="D30">
        <f t="shared" si="1"/>
        <v>22.999999999980002</v>
      </c>
      <c r="E30">
        <f t="shared" si="2"/>
        <v>2.8829956054700001</v>
      </c>
      <c r="F30">
        <f t="shared" si="0"/>
        <v>2.8156021335379591</v>
      </c>
      <c r="G30">
        <f t="shared" si="3"/>
        <v>4.5418800590548035E-3</v>
      </c>
    </row>
    <row r="31" spans="1:7">
      <c r="A31">
        <v>0.38333333333300001</v>
      </c>
      <c r="B31">
        <v>6.3534545898400001</v>
      </c>
      <c r="D31">
        <f t="shared" si="1"/>
        <v>24</v>
      </c>
      <c r="E31">
        <f t="shared" si="2"/>
        <v>2.8778076171899998</v>
      </c>
      <c r="F31">
        <f t="shared" si="0"/>
        <v>2.8145312075273878</v>
      </c>
      <c r="G31">
        <f t="shared" si="3"/>
        <v>4.0039040197906899E-3</v>
      </c>
    </row>
    <row r="32" spans="1:7">
      <c r="A32">
        <v>0.4</v>
      </c>
      <c r="B32">
        <v>6.3537597656299996</v>
      </c>
      <c r="D32">
        <f t="shared" si="1"/>
        <v>24.999999999959996</v>
      </c>
      <c r="E32">
        <f t="shared" si="2"/>
        <v>2.8720092773400001</v>
      </c>
      <c r="F32">
        <f t="shared" si="0"/>
        <v>2.813730706563446</v>
      </c>
      <c r="G32">
        <f t="shared" si="3"/>
        <v>3.3963918117578223E-3</v>
      </c>
    </row>
    <row r="33" spans="1:7">
      <c r="A33">
        <v>0.41666666666699997</v>
      </c>
      <c r="B33">
        <v>6.3522338867199997</v>
      </c>
      <c r="D33">
        <f t="shared" si="1"/>
        <v>25.999999999979998</v>
      </c>
      <c r="E33">
        <f t="shared" si="2"/>
        <v>2.8665161132799999</v>
      </c>
      <c r="F33">
        <f t="shared" si="0"/>
        <v>2.813132344223729</v>
      </c>
      <c r="G33">
        <f t="shared" si="3"/>
        <v>2.8498267986532609E-3</v>
      </c>
    </row>
    <row r="34" spans="1:7">
      <c r="A34">
        <v>0.433333333333</v>
      </c>
      <c r="B34">
        <v>6.3534545898400001</v>
      </c>
      <c r="D34">
        <f t="shared" si="1"/>
        <v>26.999999999999996</v>
      </c>
      <c r="E34">
        <f t="shared" si="2"/>
        <v>2.8622436523400001</v>
      </c>
      <c r="F34">
        <f t="shared" si="0"/>
        <v>2.812685077442433</v>
      </c>
      <c r="G34">
        <f t="shared" si="3"/>
        <v>2.4560523458777676E-3</v>
      </c>
    </row>
    <row r="35" spans="1:7">
      <c r="A35">
        <v>0.45</v>
      </c>
      <c r="B35">
        <v>6.3528442382800003</v>
      </c>
      <c r="D35">
        <f t="shared" si="1"/>
        <v>27.99999999996</v>
      </c>
      <c r="E35">
        <f t="shared" si="2"/>
        <v>2.8582763671899998</v>
      </c>
      <c r="F35">
        <f t="shared" si="0"/>
        <v>2.8123507523013562</v>
      </c>
      <c r="G35">
        <f t="shared" si="3"/>
        <v>2.1091621028999983E-3</v>
      </c>
    </row>
    <row r="36" spans="1:7">
      <c r="A36">
        <v>0.46666666666700002</v>
      </c>
      <c r="B36">
        <v>6.3528442382800003</v>
      </c>
      <c r="D36">
        <f t="shared" si="1"/>
        <v>28.999999999979998</v>
      </c>
      <c r="E36">
        <f t="shared" si="2"/>
        <v>2.8530883789099999</v>
      </c>
      <c r="F36">
        <f t="shared" si="0"/>
        <v>2.8121008493247808</v>
      </c>
      <c r="G36">
        <f t="shared" si="3"/>
        <v>1.6799775814992125E-3</v>
      </c>
    </row>
    <row r="37" spans="1:7">
      <c r="A37">
        <v>0.48333333333299999</v>
      </c>
      <c r="B37">
        <v>6.3537597656299996</v>
      </c>
      <c r="D37">
        <f t="shared" si="1"/>
        <v>30.000000000179995</v>
      </c>
      <c r="E37">
        <f t="shared" si="2"/>
        <v>2.8497314453100002</v>
      </c>
      <c r="F37">
        <f t="shared" si="0"/>
        <v>2.8119140506368159</v>
      </c>
      <c r="G37">
        <f t="shared" si="3"/>
        <v>1.4301553398673918E-3</v>
      </c>
    </row>
    <row r="38" spans="1:7">
      <c r="A38">
        <v>0.5</v>
      </c>
      <c r="B38">
        <v>6.3528442382800003</v>
      </c>
      <c r="D38">
        <f t="shared" si="1"/>
        <v>30.999999999780005</v>
      </c>
      <c r="E38">
        <f t="shared" si="2"/>
        <v>2.8457641601599999</v>
      </c>
      <c r="F38">
        <f t="shared" si="0"/>
        <v>2.8117744214484075</v>
      </c>
      <c r="G38">
        <f t="shared" si="3"/>
        <v>1.1553023376823222E-3</v>
      </c>
    </row>
    <row r="39" spans="1:7">
      <c r="A39">
        <v>0.51666666666700001</v>
      </c>
      <c r="B39">
        <v>6.3485717773400001</v>
      </c>
      <c r="D39">
        <f t="shared" si="1"/>
        <v>31.999999999980002</v>
      </c>
      <c r="E39">
        <f t="shared" si="2"/>
        <v>2.8408813476599999</v>
      </c>
      <c r="F39">
        <f t="shared" ref="F39:F70" si="4">$J$9*EXP(-$J$10*D39)+$J$11</f>
        <v>2.8116700507459602</v>
      </c>
      <c r="G39">
        <f t="shared" si="3"/>
        <v>8.5329986740018387E-4</v>
      </c>
    </row>
    <row r="40" spans="1:7">
      <c r="A40">
        <v>0.53333333333300004</v>
      </c>
      <c r="B40">
        <v>5.3485107421900002</v>
      </c>
      <c r="D40">
        <f t="shared" si="1"/>
        <v>33.000000000180002</v>
      </c>
      <c r="E40">
        <f t="shared" si="2"/>
        <v>2.8387451171899998</v>
      </c>
      <c r="F40">
        <f t="shared" si="4"/>
        <v>2.8115920352275285</v>
      </c>
      <c r="G40">
        <f t="shared" si="3"/>
        <v>7.372898600606809E-4</v>
      </c>
    </row>
    <row r="41" spans="1:7">
      <c r="A41">
        <v>0.55000000000000004</v>
      </c>
      <c r="B41">
        <v>4.6261596679699997</v>
      </c>
      <c r="D41">
        <f t="shared" si="1"/>
        <v>33.999999999779995</v>
      </c>
      <c r="E41">
        <f t="shared" si="2"/>
        <v>2.8353881835900001</v>
      </c>
      <c r="F41">
        <f t="shared" si="4"/>
        <v>2.8115337198097894</v>
      </c>
      <c r="G41">
        <f t="shared" si="3"/>
        <v>5.6903544224138518E-4</v>
      </c>
    </row>
    <row r="42" spans="1:7">
      <c r="A42">
        <v>0.56666666666700005</v>
      </c>
      <c r="B42">
        <v>4.1360473632800003</v>
      </c>
      <c r="D42">
        <f t="shared" si="1"/>
        <v>34.999999999980005</v>
      </c>
      <c r="E42">
        <f t="shared" si="2"/>
        <v>2.8317260742200001</v>
      </c>
      <c r="F42">
        <f t="shared" si="4"/>
        <v>2.8114901299187189</v>
      </c>
      <c r="G42">
        <f t="shared" si="3"/>
        <v>4.0949344176455395E-4</v>
      </c>
    </row>
    <row r="43" spans="1:7">
      <c r="A43">
        <v>0.58333333333299997</v>
      </c>
      <c r="B43">
        <v>3.80249023438</v>
      </c>
      <c r="D43">
        <f t="shared" si="1"/>
        <v>36.000000000180002</v>
      </c>
      <c r="E43">
        <f t="shared" si="2"/>
        <v>2.8302001953100002</v>
      </c>
      <c r="F43">
        <f t="shared" si="4"/>
        <v>2.8114575471357108</v>
      </c>
      <c r="G43">
        <f t="shared" si="3"/>
        <v>3.5128686058519336E-4</v>
      </c>
    </row>
    <row r="44" spans="1:7">
      <c r="A44">
        <v>0.6</v>
      </c>
      <c r="B44">
        <v>3.5711669921899998</v>
      </c>
      <c r="D44">
        <f t="shared" si="1"/>
        <v>36.999999999779995</v>
      </c>
      <c r="E44">
        <f t="shared" si="2"/>
        <v>2.82592773438</v>
      </c>
      <c r="F44">
        <f t="shared" si="4"/>
        <v>2.8114331919991891</v>
      </c>
      <c r="G44">
        <f t="shared" si="3"/>
        <v>2.1009175882912441E-4</v>
      </c>
    </row>
    <row r="45" spans="1:7">
      <c r="A45">
        <v>0.61666666666699999</v>
      </c>
      <c r="B45">
        <v>3.4066772460900001</v>
      </c>
      <c r="D45">
        <f t="shared" si="1"/>
        <v>37.999999999979991</v>
      </c>
      <c r="E45">
        <f t="shared" si="2"/>
        <v>2.8237915039099999</v>
      </c>
      <c r="F45">
        <f t="shared" si="4"/>
        <v>2.8114149869037073</v>
      </c>
      <c r="G45">
        <f t="shared" si="3"/>
        <v>1.5317817320705017E-4</v>
      </c>
    </row>
    <row r="46" spans="1:7">
      <c r="A46">
        <v>0.63333333333300001</v>
      </c>
      <c r="B46">
        <v>3.2901000976599999</v>
      </c>
      <c r="D46">
        <f t="shared" si="1"/>
        <v>39.000000000180002</v>
      </c>
      <c r="E46">
        <f t="shared" si="2"/>
        <v>2.8207397460900001</v>
      </c>
      <c r="F46">
        <f t="shared" si="4"/>
        <v>2.8114013788707175</v>
      </c>
      <c r="G46">
        <f t="shared" si="3"/>
        <v>8.7205102322171951E-5</v>
      </c>
    </row>
    <row r="47" spans="1:7">
      <c r="A47">
        <v>0.65</v>
      </c>
      <c r="B47">
        <v>3.2070922851599999</v>
      </c>
      <c r="D47">
        <f t="shared" si="1"/>
        <v>39.999999999780002</v>
      </c>
      <c r="E47">
        <f t="shared" si="2"/>
        <v>2.81860351563</v>
      </c>
      <c r="F47">
        <f t="shared" si="4"/>
        <v>2.8113912070722806</v>
      </c>
      <c r="G47">
        <f t="shared" si="3"/>
        <v>5.201739473175208E-5</v>
      </c>
    </row>
    <row r="48" spans="1:7">
      <c r="A48">
        <v>0.66666666666700003</v>
      </c>
      <c r="B48">
        <v>3.1414794921899998</v>
      </c>
      <c r="D48">
        <f t="shared" si="1"/>
        <v>40.999999999979998</v>
      </c>
      <c r="E48">
        <f t="shared" si="2"/>
        <v>2.8173828125</v>
      </c>
      <c r="F48">
        <f t="shared" si="4"/>
        <v>2.811383603807089</v>
      </c>
      <c r="G48">
        <f t="shared" si="3"/>
        <v>3.599050494109939E-5</v>
      </c>
    </row>
    <row r="49" spans="1:7">
      <c r="A49">
        <v>0.68333333333299995</v>
      </c>
      <c r="B49">
        <v>3.0908203125</v>
      </c>
      <c r="D49">
        <f t="shared" si="1"/>
        <v>42.000000000179995</v>
      </c>
      <c r="E49">
        <f t="shared" si="2"/>
        <v>2.8140258789099999</v>
      </c>
      <c r="F49">
        <f t="shared" si="4"/>
        <v>2.8113779204815792</v>
      </c>
      <c r="G49">
        <f t="shared" si="3"/>
        <v>7.0116838386441899E-6</v>
      </c>
    </row>
    <row r="50" spans="1:7">
      <c r="A50">
        <v>0.7</v>
      </c>
      <c r="B50">
        <v>3.0532836914099999</v>
      </c>
      <c r="D50">
        <f t="shared" si="1"/>
        <v>42.999999999780002</v>
      </c>
      <c r="E50">
        <f t="shared" si="2"/>
        <v>2.8121948242200001</v>
      </c>
      <c r="F50">
        <f t="shared" si="4"/>
        <v>2.8113736722818885</v>
      </c>
      <c r="G50">
        <f t="shared" si="3"/>
        <v>6.7429050546445073E-7</v>
      </c>
    </row>
    <row r="51" spans="1:7">
      <c r="A51">
        <v>0.71666666666699996</v>
      </c>
      <c r="B51">
        <v>3.02124023438</v>
      </c>
      <c r="D51">
        <f t="shared" si="1"/>
        <v>43.999999999979998</v>
      </c>
      <c r="E51">
        <f t="shared" si="2"/>
        <v>2.8082275390600002</v>
      </c>
      <c r="F51">
        <f t="shared" si="4"/>
        <v>2.8113704968169952</v>
      </c>
      <c r="G51">
        <f t="shared" si="3"/>
        <v>9.8781834622551916E-6</v>
      </c>
    </row>
    <row r="52" spans="1:7">
      <c r="A52">
        <v>0.73333333333299999</v>
      </c>
      <c r="B52">
        <v>2.9974365234399998</v>
      </c>
      <c r="D52">
        <f t="shared" si="1"/>
        <v>45.000000000179995</v>
      </c>
      <c r="E52">
        <f t="shared" si="2"/>
        <v>2.8076171875</v>
      </c>
      <c r="F52">
        <f t="shared" si="4"/>
        <v>2.8113681232051091</v>
      </c>
      <c r="G52">
        <f t="shared" si="3"/>
        <v>1.4069518663862249E-5</v>
      </c>
    </row>
    <row r="53" spans="1:7">
      <c r="A53">
        <v>0.75</v>
      </c>
      <c r="B53">
        <v>2.9791259765600002</v>
      </c>
      <c r="D53">
        <f t="shared" si="1"/>
        <v>45.999999999780009</v>
      </c>
      <c r="E53">
        <f t="shared" si="2"/>
        <v>2.8045654296899998</v>
      </c>
      <c r="F53">
        <f t="shared" si="4"/>
        <v>2.8113663489661951</v>
      </c>
      <c r="G53">
        <f t="shared" si="3"/>
        <v>4.6252503001324874E-5</v>
      </c>
    </row>
    <row r="54" spans="1:7">
      <c r="A54">
        <v>0.76666666666700001</v>
      </c>
      <c r="B54">
        <v>2.9598999023400001</v>
      </c>
      <c r="D54">
        <f t="shared" si="1"/>
        <v>46.999999999980005</v>
      </c>
      <c r="E54">
        <f t="shared" si="2"/>
        <v>2.8036499023400001</v>
      </c>
      <c r="F54">
        <f t="shared" si="4"/>
        <v>2.8113650227494933</v>
      </c>
      <c r="G54">
        <f t="shared" si="3"/>
        <v>5.9523082932978233E-5</v>
      </c>
    </row>
    <row r="55" spans="1:7">
      <c r="A55">
        <v>0.78333333333300004</v>
      </c>
      <c r="B55">
        <v>2.9473876953100002</v>
      </c>
      <c r="D55">
        <f t="shared" si="1"/>
        <v>48.000000000180002</v>
      </c>
      <c r="E55">
        <f t="shared" si="2"/>
        <v>2.8018188476599999</v>
      </c>
      <c r="F55">
        <f t="shared" si="4"/>
        <v>2.811364031422606</v>
      </c>
      <c r="G55">
        <f t="shared" si="3"/>
        <v>9.1110533061920248E-5</v>
      </c>
    </row>
    <row r="56" spans="1:7">
      <c r="A56">
        <v>0.8</v>
      </c>
      <c r="B56">
        <v>2.9336547851599999</v>
      </c>
      <c r="D56">
        <f t="shared" si="1"/>
        <v>48.999999999779995</v>
      </c>
      <c r="E56">
        <f t="shared" si="2"/>
        <v>2.7984619140600002</v>
      </c>
      <c r="F56">
        <f t="shared" si="4"/>
        <v>2.8113632904207808</v>
      </c>
      <c r="G56">
        <f t="shared" si="3"/>
        <v>1.6644551200250827E-4</v>
      </c>
    </row>
    <row r="57" spans="1:7">
      <c r="A57">
        <v>0.81666666666700005</v>
      </c>
      <c r="B57">
        <v>2.9226684570299999</v>
      </c>
      <c r="D57">
        <f t="shared" si="1"/>
        <v>49.999999999980005</v>
      </c>
      <c r="E57">
        <f t="shared" si="2"/>
        <v>2.7978515625</v>
      </c>
      <c r="F57">
        <f t="shared" si="4"/>
        <v>2.8113627365331455</v>
      </c>
      <c r="G57">
        <f t="shared" si="3"/>
        <v>1.8255182375394527E-4</v>
      </c>
    </row>
    <row r="58" spans="1:7">
      <c r="A58">
        <v>0.83333333333299997</v>
      </c>
      <c r="B58">
        <v>2.9132080078100002</v>
      </c>
      <c r="D58">
        <f t="shared" si="1"/>
        <v>51.000000000180002</v>
      </c>
      <c r="E58">
        <f t="shared" si="2"/>
        <v>2.7938842773400001</v>
      </c>
      <c r="F58">
        <f t="shared" si="4"/>
        <v>2.811362322510532</v>
      </c>
      <c r="G58">
        <f t="shared" si="3"/>
        <v>3.0548206298315221E-4</v>
      </c>
    </row>
    <row r="59" spans="1:7">
      <c r="A59">
        <v>0.85</v>
      </c>
      <c r="B59">
        <v>2.9055786132799999</v>
      </c>
      <c r="D59">
        <f t="shared" si="1"/>
        <v>51.999999999779995</v>
      </c>
      <c r="E59">
        <f t="shared" si="2"/>
        <v>2.7938842773400001</v>
      </c>
      <c r="F59">
        <f t="shared" si="4"/>
        <v>2.8113620130349024</v>
      </c>
      <c r="G59">
        <f t="shared" si="3"/>
        <v>3.0547124502086187E-4</v>
      </c>
    </row>
    <row r="60" spans="1:7">
      <c r="A60">
        <v>0.86666666666699999</v>
      </c>
      <c r="B60">
        <v>2.8976440429700001</v>
      </c>
      <c r="D60">
        <f t="shared" si="1"/>
        <v>52.999999999979991</v>
      </c>
      <c r="E60">
        <f t="shared" si="2"/>
        <v>2.7896118164099999</v>
      </c>
      <c r="F60">
        <f t="shared" si="4"/>
        <v>2.8113617817065593</v>
      </c>
      <c r="G60">
        <f t="shared" si="3"/>
        <v>4.7306099040153696E-4</v>
      </c>
    </row>
    <row r="61" spans="1:7">
      <c r="A61">
        <v>0.88333333333300001</v>
      </c>
      <c r="B61">
        <v>2.890625</v>
      </c>
      <c r="D61">
        <f t="shared" si="1"/>
        <v>54.000000000180002</v>
      </c>
      <c r="E61">
        <f t="shared" si="2"/>
        <v>2.7886962890600002</v>
      </c>
      <c r="F61">
        <f t="shared" si="4"/>
        <v>2.811361608792128</v>
      </c>
      <c r="G61">
        <f t="shared" si="3"/>
        <v>5.1371671855958271E-4</v>
      </c>
    </row>
    <row r="62" spans="1:7">
      <c r="A62">
        <v>0.9</v>
      </c>
      <c r="B62">
        <v>2.8829956054700001</v>
      </c>
      <c r="D62">
        <f t="shared" si="1"/>
        <v>54.999999999780002</v>
      </c>
      <c r="E62">
        <f t="shared" si="2"/>
        <v>2.7886962890600002</v>
      </c>
      <c r="F62">
        <f t="shared" si="4"/>
        <v>2.8113614795412114</v>
      </c>
      <c r="G62">
        <f t="shared" si="3"/>
        <v>5.1371085954958603E-4</v>
      </c>
    </row>
    <row r="63" spans="1:7">
      <c r="A63">
        <v>0.91666666666700003</v>
      </c>
      <c r="B63">
        <v>2.8778076171899998</v>
      </c>
      <c r="D63">
        <f t="shared" si="1"/>
        <v>55.999999999979998</v>
      </c>
      <c r="E63">
        <f t="shared" si="2"/>
        <v>2.7850341796899998</v>
      </c>
      <c r="F63">
        <f t="shared" si="4"/>
        <v>2.8113613829281094</v>
      </c>
      <c r="G63">
        <f t="shared" si="3"/>
        <v>6.9312163034073197E-4</v>
      </c>
    </row>
    <row r="64" spans="1:7">
      <c r="A64">
        <v>0.93333333333299995</v>
      </c>
      <c r="B64">
        <v>2.8720092773400001</v>
      </c>
      <c r="D64">
        <f t="shared" si="1"/>
        <v>57.000000000179995</v>
      </c>
      <c r="E64">
        <f t="shared" si="2"/>
        <v>2.7838134765600002</v>
      </c>
      <c r="F64">
        <f t="shared" si="4"/>
        <v>2.81136131071128</v>
      </c>
      <c r="G64">
        <f t="shared" si="3"/>
        <v>7.5888316642641845E-4</v>
      </c>
    </row>
    <row r="65" spans="1:7">
      <c r="A65">
        <v>0.95</v>
      </c>
      <c r="B65">
        <v>2.8665161132799999</v>
      </c>
      <c r="D65">
        <f t="shared" si="1"/>
        <v>57.999999999780002</v>
      </c>
      <c r="E65">
        <f t="shared" si="2"/>
        <v>2.7828979492200001</v>
      </c>
      <c r="F65">
        <f t="shared" si="4"/>
        <v>2.8113612567302946</v>
      </c>
      <c r="G65">
        <f t="shared" si="3"/>
        <v>8.101598744255854E-4</v>
      </c>
    </row>
    <row r="66" spans="1:7">
      <c r="A66">
        <v>0.96666666666699996</v>
      </c>
      <c r="B66">
        <v>2.8622436523400001</v>
      </c>
      <c r="D66">
        <f t="shared" si="1"/>
        <v>58.999999999979998</v>
      </c>
      <c r="E66">
        <f t="shared" si="2"/>
        <v>2.7804565429700001</v>
      </c>
      <c r="F66">
        <f t="shared" si="4"/>
        <v>2.8113612163803259</v>
      </c>
      <c r="G66">
        <f t="shared" si="3"/>
        <v>9.5509883859889652E-4</v>
      </c>
    </row>
    <row r="67" spans="1:7">
      <c r="A67">
        <v>0.98333333333299999</v>
      </c>
      <c r="B67">
        <v>2.8582763671899998</v>
      </c>
      <c r="D67">
        <f t="shared" si="1"/>
        <v>60.000000000179988</v>
      </c>
      <c r="E67">
        <f t="shared" si="2"/>
        <v>2.7798461914099999</v>
      </c>
      <c r="F67">
        <f t="shared" si="4"/>
        <v>2.8113611862193357</v>
      </c>
      <c r="G67">
        <f t="shared" si="3"/>
        <v>9.9319489783246482E-4</v>
      </c>
    </row>
    <row r="68" spans="1:7">
      <c r="A68">
        <v>1</v>
      </c>
      <c r="B68">
        <v>2.8530883789099999</v>
      </c>
      <c r="D68">
        <f t="shared" si="1"/>
        <v>60.999999999780016</v>
      </c>
      <c r="E68">
        <f t="shared" si="2"/>
        <v>2.7783203125</v>
      </c>
      <c r="F68">
        <f t="shared" si="4"/>
        <v>2.8113611636744529</v>
      </c>
      <c r="G68">
        <f t="shared" si="3"/>
        <v>1.0916978463323442E-3</v>
      </c>
    </row>
    <row r="69" spans="1:7">
      <c r="A69">
        <v>1.0166666666699999</v>
      </c>
      <c r="B69">
        <v>2.8497314453100002</v>
      </c>
      <c r="D69">
        <f t="shared" si="1"/>
        <v>61.999999999980005</v>
      </c>
      <c r="E69">
        <f t="shared" si="2"/>
        <v>2.7764892578100002</v>
      </c>
      <c r="F69">
        <f t="shared" si="4"/>
        <v>2.8113611468224944</v>
      </c>
      <c r="G69">
        <f t="shared" si="3"/>
        <v>1.216048643299711E-3</v>
      </c>
    </row>
    <row r="70" spans="1:7">
      <c r="A70">
        <v>1.0333333333300001</v>
      </c>
      <c r="B70">
        <v>2.8457641601599999</v>
      </c>
      <c r="D70">
        <f t="shared" si="1"/>
        <v>63.000000000180009</v>
      </c>
      <c r="E70">
        <f t="shared" si="2"/>
        <v>2.7752685546899998</v>
      </c>
      <c r="F70">
        <f t="shared" si="4"/>
        <v>2.8113611342259106</v>
      </c>
      <c r="G70">
        <f t="shared" si="3"/>
        <v>1.3026742975560492E-3</v>
      </c>
    </row>
    <row r="71" spans="1:7">
      <c r="A71">
        <v>1.05</v>
      </c>
      <c r="B71">
        <v>2.8408813476599999</v>
      </c>
      <c r="D71">
        <f t="shared" si="1"/>
        <v>63.999999999780002</v>
      </c>
      <c r="E71">
        <f t="shared" si="2"/>
        <v>2.7731323242200001</v>
      </c>
      <c r="F71">
        <f t="shared" ref="F71:F96" si="5">$J$9*EXP(-$J$10*D71)+$J$11</f>
        <v>2.8113611248101553</v>
      </c>
      <c r="G71">
        <f t="shared" si="3"/>
        <v>1.4614411945618514E-3</v>
      </c>
    </row>
    <row r="72" spans="1:7">
      <c r="A72">
        <v>1.06666666667</v>
      </c>
      <c r="B72">
        <v>2.8387451171899998</v>
      </c>
      <c r="D72">
        <f t="shared" ref="D72:D96" si="6">(A104-$A$39)*60</f>
        <v>64.999999999979991</v>
      </c>
      <c r="E72">
        <f t="shared" ref="E72:E96" si="7">B104</f>
        <v>2.7734375</v>
      </c>
      <c r="F72">
        <f t="shared" si="5"/>
        <v>2.8113611177720208</v>
      </c>
      <c r="G72">
        <f t="shared" ref="G72:G96" si="8">(E72-F72)^2</f>
        <v>1.4382007849183319E-3</v>
      </c>
    </row>
    <row r="73" spans="1:7">
      <c r="A73">
        <v>1.0833333333299999</v>
      </c>
      <c r="B73">
        <v>2.8353881835900001</v>
      </c>
      <c r="D73">
        <f t="shared" si="6"/>
        <v>66.000000000179995</v>
      </c>
      <c r="E73">
        <f t="shared" si="7"/>
        <v>2.7700805664099999</v>
      </c>
      <c r="F73">
        <f t="shared" si="5"/>
        <v>2.811361112511122</v>
      </c>
      <c r="G73">
        <f t="shared" si="8"/>
        <v>1.7040834864068656E-3</v>
      </c>
    </row>
    <row r="74" spans="1:7">
      <c r="A74">
        <v>1.1000000000000001</v>
      </c>
      <c r="B74">
        <v>2.8317260742200001</v>
      </c>
      <c r="D74">
        <f t="shared" si="6"/>
        <v>66.999999999779988</v>
      </c>
      <c r="E74">
        <f t="shared" si="7"/>
        <v>2.7682495117200001</v>
      </c>
      <c r="F74">
        <f t="shared" si="5"/>
        <v>2.81136110857868</v>
      </c>
      <c r="G74">
        <f t="shared" si="8"/>
        <v>1.8586097837053417E-3</v>
      </c>
    </row>
    <row r="75" spans="1:7">
      <c r="A75">
        <v>1.11666666667</v>
      </c>
      <c r="B75">
        <v>2.8302001953100002</v>
      </c>
      <c r="D75">
        <f t="shared" si="6"/>
        <v>67.999999999979991</v>
      </c>
      <c r="E75">
        <f t="shared" si="7"/>
        <v>2.7679443359399998</v>
      </c>
      <c r="F75">
        <f t="shared" si="5"/>
        <v>2.8113611056392389</v>
      </c>
      <c r="G75">
        <f t="shared" si="8"/>
        <v>1.8850158911167692E-3</v>
      </c>
    </row>
    <row r="76" spans="1:7">
      <c r="A76">
        <v>1.13333333333</v>
      </c>
      <c r="B76">
        <v>2.82592773438</v>
      </c>
      <c r="D76">
        <f t="shared" si="6"/>
        <v>69.000000000180009</v>
      </c>
      <c r="E76">
        <f t="shared" si="7"/>
        <v>2.7667236328100002</v>
      </c>
      <c r="F76">
        <f t="shared" si="5"/>
        <v>2.8113611034420516</v>
      </c>
      <c r="G76">
        <f t="shared" si="8"/>
        <v>1.9925037844272485E-3</v>
      </c>
    </row>
    <row r="77" spans="1:7">
      <c r="A77">
        <v>1.1499999999999999</v>
      </c>
      <c r="B77">
        <v>2.8237915039099999</v>
      </c>
      <c r="D77">
        <f t="shared" si="6"/>
        <v>69.999999999780002</v>
      </c>
      <c r="E77">
        <f t="shared" si="7"/>
        <v>2.76489257813</v>
      </c>
      <c r="F77">
        <f t="shared" si="5"/>
        <v>2.8113611017996871</v>
      </c>
      <c r="G77">
        <f t="shared" si="8"/>
        <v>2.1593236920402722E-3</v>
      </c>
    </row>
    <row r="78" spans="1:7">
      <c r="A78">
        <v>1.1666666666700001</v>
      </c>
      <c r="B78">
        <v>2.8207397460900001</v>
      </c>
      <c r="D78">
        <f t="shared" si="6"/>
        <v>70.999999999980005</v>
      </c>
      <c r="E78">
        <f t="shared" si="7"/>
        <v>2.7627563476599999</v>
      </c>
      <c r="F78">
        <f t="shared" si="5"/>
        <v>2.8113611005720447</v>
      </c>
      <c r="G78">
        <f t="shared" si="8"/>
        <v>2.3624220056409277E-3</v>
      </c>
    </row>
    <row r="79" spans="1:7">
      <c r="A79">
        <v>1.18333333333</v>
      </c>
      <c r="B79">
        <v>2.81860351563</v>
      </c>
      <c r="D79">
        <f t="shared" si="6"/>
        <v>72.000000000179995</v>
      </c>
      <c r="E79">
        <f t="shared" si="7"/>
        <v>2.7621459960900001</v>
      </c>
      <c r="F79">
        <f t="shared" si="5"/>
        <v>2.8113610996544005</v>
      </c>
      <c r="G79">
        <f t="shared" si="8"/>
        <v>2.4221264188546568E-3</v>
      </c>
    </row>
    <row r="80" spans="1:7">
      <c r="A80">
        <v>1.2</v>
      </c>
      <c r="B80">
        <v>2.8173828125</v>
      </c>
      <c r="D80">
        <f t="shared" si="6"/>
        <v>72.999999999780002</v>
      </c>
      <c r="E80">
        <f t="shared" si="7"/>
        <v>2.7621459960900001</v>
      </c>
      <c r="F80">
        <f t="shared" si="5"/>
        <v>2.8113610989684754</v>
      </c>
      <c r="G80">
        <f t="shared" si="8"/>
        <v>2.4221263513389082E-3</v>
      </c>
    </row>
    <row r="81" spans="1:7">
      <c r="A81">
        <v>1.2166666666699999</v>
      </c>
      <c r="B81">
        <v>2.8140258789099999</v>
      </c>
      <c r="D81">
        <f t="shared" si="6"/>
        <v>73.999999999979991</v>
      </c>
      <c r="E81">
        <f t="shared" si="7"/>
        <v>2.7590942382799999</v>
      </c>
      <c r="F81">
        <f t="shared" si="5"/>
        <v>2.8113610984557567</v>
      </c>
      <c r="G81">
        <f t="shared" si="8"/>
        <v>2.7318246726321087E-3</v>
      </c>
    </row>
    <row r="82" spans="1:7">
      <c r="A82">
        <v>1.2333333333300001</v>
      </c>
      <c r="B82">
        <v>2.8121948242200001</v>
      </c>
      <c r="D82">
        <f t="shared" si="6"/>
        <v>75.000000000179995</v>
      </c>
      <c r="E82">
        <f t="shared" si="7"/>
        <v>2.7584838867200001</v>
      </c>
      <c r="F82">
        <f t="shared" si="5"/>
        <v>2.8113610980725072</v>
      </c>
      <c r="G82">
        <f t="shared" si="8"/>
        <v>2.7959994804177073E-3</v>
      </c>
    </row>
    <row r="83" spans="1:7">
      <c r="A83">
        <v>1.25</v>
      </c>
      <c r="B83">
        <v>2.8082275390600002</v>
      </c>
      <c r="D83">
        <f t="shared" si="6"/>
        <v>75.999999999780016</v>
      </c>
      <c r="E83">
        <f t="shared" si="7"/>
        <v>2.75756835938</v>
      </c>
      <c r="F83">
        <f t="shared" si="5"/>
        <v>2.8113610977860342</v>
      </c>
      <c r="G83">
        <f t="shared" si="8"/>
        <v>2.893658705220022E-3</v>
      </c>
    </row>
    <row r="84" spans="1:7">
      <c r="A84">
        <v>1.2666666666699999</v>
      </c>
      <c r="B84">
        <v>2.8076171875</v>
      </c>
      <c r="D84">
        <f t="shared" si="6"/>
        <v>76.999999999980005</v>
      </c>
      <c r="E84">
        <f t="shared" si="7"/>
        <v>2.7578735351599999</v>
      </c>
      <c r="F84">
        <f t="shared" si="5"/>
        <v>2.8113610975719001</v>
      </c>
      <c r="G84">
        <f t="shared" si="8"/>
        <v>2.8609193327669216E-3</v>
      </c>
    </row>
    <row r="85" spans="1:7">
      <c r="A85">
        <v>1.2833333333300001</v>
      </c>
      <c r="B85">
        <v>2.8045654296899998</v>
      </c>
      <c r="D85">
        <f t="shared" si="6"/>
        <v>78.000000000180009</v>
      </c>
      <c r="E85">
        <f t="shared" si="7"/>
        <v>2.75512695313</v>
      </c>
      <c r="F85">
        <f t="shared" si="5"/>
        <v>2.8113610974118379</v>
      </c>
      <c r="G85">
        <f t="shared" si="8"/>
        <v>3.1622789831105653E-3</v>
      </c>
    </row>
    <row r="86" spans="1:7">
      <c r="A86">
        <v>1.3</v>
      </c>
      <c r="B86">
        <v>2.8036499023400001</v>
      </c>
      <c r="D86">
        <f t="shared" si="6"/>
        <v>78.999999999780002</v>
      </c>
      <c r="E86">
        <f t="shared" si="7"/>
        <v>2.75390625</v>
      </c>
      <c r="F86">
        <f t="shared" si="5"/>
        <v>2.8113610972921936</v>
      </c>
      <c r="G86">
        <f t="shared" si="8"/>
        <v>3.3010594773692902E-3</v>
      </c>
    </row>
    <row r="87" spans="1:7">
      <c r="A87">
        <v>1.31666666667</v>
      </c>
      <c r="B87">
        <v>2.8018188476599999</v>
      </c>
      <c r="D87">
        <f t="shared" si="6"/>
        <v>79.999999999979991</v>
      </c>
      <c r="E87">
        <f t="shared" si="7"/>
        <v>2.7523803710900001</v>
      </c>
      <c r="F87">
        <f t="shared" si="5"/>
        <v>2.8113610972027616</v>
      </c>
      <c r="G87">
        <f t="shared" si="8"/>
        <v>3.478726052788587E-3</v>
      </c>
    </row>
    <row r="88" spans="1:7">
      <c r="A88">
        <v>1.3333333333299999</v>
      </c>
      <c r="B88">
        <v>2.7984619140600002</v>
      </c>
      <c r="D88">
        <f t="shared" si="6"/>
        <v>81.000000000179995</v>
      </c>
      <c r="E88">
        <f t="shared" si="7"/>
        <v>2.7523803710900001</v>
      </c>
      <c r="F88">
        <f t="shared" si="5"/>
        <v>2.8113610971359124</v>
      </c>
      <c r="G88">
        <f t="shared" si="8"/>
        <v>3.4787260449029591E-3</v>
      </c>
    </row>
    <row r="89" spans="1:7">
      <c r="A89">
        <v>1.35</v>
      </c>
      <c r="B89">
        <v>2.7978515625</v>
      </c>
      <c r="D89">
        <f t="shared" si="6"/>
        <v>81.999999999779988</v>
      </c>
      <c r="E89">
        <f t="shared" si="7"/>
        <v>2.7511596679700001</v>
      </c>
      <c r="F89">
        <f t="shared" si="5"/>
        <v>2.8113610970859439</v>
      </c>
      <c r="G89">
        <f t="shared" si="8"/>
        <v>3.6242120676020107E-3</v>
      </c>
    </row>
    <row r="90" spans="1:7">
      <c r="A90">
        <v>1.36666666667</v>
      </c>
      <c r="B90">
        <v>2.7938842773400001</v>
      </c>
      <c r="D90">
        <f t="shared" si="6"/>
        <v>82.999999999979991</v>
      </c>
      <c r="E90">
        <f t="shared" si="7"/>
        <v>2.7493286132799999</v>
      </c>
      <c r="F90">
        <f t="shared" si="5"/>
        <v>2.8113610970485929</v>
      </c>
      <c r="G90">
        <f t="shared" si="8"/>
        <v>3.8480290425007601E-3</v>
      </c>
    </row>
    <row r="91" spans="1:7">
      <c r="A91">
        <v>1.38333333333</v>
      </c>
      <c r="B91">
        <v>2.7938842773400001</v>
      </c>
      <c r="D91">
        <f t="shared" si="6"/>
        <v>84.000000000180009</v>
      </c>
      <c r="E91">
        <f t="shared" si="7"/>
        <v>2.7493286132799999</v>
      </c>
      <c r="F91">
        <f t="shared" si="5"/>
        <v>2.8113610970206739</v>
      </c>
      <c r="G91">
        <f t="shared" si="8"/>
        <v>3.8480290390369904E-3</v>
      </c>
    </row>
    <row r="92" spans="1:7">
      <c r="A92">
        <v>1.4</v>
      </c>
      <c r="B92">
        <v>2.7896118164099999</v>
      </c>
      <c r="D92">
        <f t="shared" si="6"/>
        <v>84.999999999780002</v>
      </c>
      <c r="E92">
        <f t="shared" si="7"/>
        <v>2.7471923828100002</v>
      </c>
      <c r="F92">
        <f t="shared" si="5"/>
        <v>2.8113610969998044</v>
      </c>
      <c r="G92">
        <f t="shared" si="8"/>
        <v>4.1176238807727776E-3</v>
      </c>
    </row>
    <row r="93" spans="1:7">
      <c r="A93">
        <v>1.4166666666700001</v>
      </c>
      <c r="B93">
        <v>2.7886962890600002</v>
      </c>
      <c r="D93">
        <f t="shared" si="6"/>
        <v>85.999999999980005</v>
      </c>
      <c r="E93">
        <f t="shared" si="7"/>
        <v>2.7471923828100002</v>
      </c>
      <c r="F93">
        <f t="shared" si="5"/>
        <v>2.8113610969842053</v>
      </c>
      <c r="G93">
        <f t="shared" si="8"/>
        <v>4.1176238787708321E-3</v>
      </c>
    </row>
    <row r="94" spans="1:7">
      <c r="A94">
        <v>1.43333333333</v>
      </c>
      <c r="B94">
        <v>2.7886962890600002</v>
      </c>
      <c r="D94">
        <f t="shared" si="6"/>
        <v>87.000000000179995</v>
      </c>
      <c r="E94">
        <f t="shared" si="7"/>
        <v>2.74658203125</v>
      </c>
      <c r="F94">
        <f t="shared" si="5"/>
        <v>2.8113610969725449</v>
      </c>
      <c r="G94">
        <f t="shared" si="8"/>
        <v>4.1963273558857893E-3</v>
      </c>
    </row>
    <row r="95" spans="1:7">
      <c r="A95">
        <v>1.45</v>
      </c>
      <c r="B95">
        <v>2.7850341796899998</v>
      </c>
      <c r="D95">
        <f t="shared" si="6"/>
        <v>87.999999999780002</v>
      </c>
      <c r="E95">
        <f t="shared" si="7"/>
        <v>2.7435302734399998</v>
      </c>
      <c r="F95">
        <f t="shared" si="5"/>
        <v>2.8113610969638287</v>
      </c>
      <c r="G95">
        <f t="shared" si="8"/>
        <v>4.601020619920829E-3</v>
      </c>
    </row>
    <row r="96" spans="1:7">
      <c r="A96">
        <v>1.4666666666699999</v>
      </c>
      <c r="B96">
        <v>2.7838134765600002</v>
      </c>
      <c r="D96">
        <f t="shared" si="6"/>
        <v>88.999999999979991</v>
      </c>
      <c r="E96">
        <f t="shared" si="7"/>
        <v>2.744140625</v>
      </c>
      <c r="F96">
        <f t="shared" si="5"/>
        <v>2.811361096957314</v>
      </c>
      <c r="G96">
        <f t="shared" si="8"/>
        <v>4.5185918501640318E-3</v>
      </c>
    </row>
    <row r="97" spans="1:2">
      <c r="A97">
        <v>1.4833333333300001</v>
      </c>
      <c r="B97">
        <v>2.7828979492200001</v>
      </c>
    </row>
    <row r="98" spans="1:2">
      <c r="A98">
        <v>1.5</v>
      </c>
      <c r="B98">
        <v>2.7804565429700001</v>
      </c>
    </row>
    <row r="99" spans="1:2">
      <c r="A99">
        <v>1.5166666666699999</v>
      </c>
      <c r="B99">
        <v>2.7798461914099999</v>
      </c>
    </row>
    <row r="100" spans="1:2">
      <c r="A100">
        <v>1.5333333333300001</v>
      </c>
      <c r="B100">
        <v>2.7783203125</v>
      </c>
    </row>
    <row r="101" spans="1:2">
      <c r="A101">
        <v>1.55</v>
      </c>
      <c r="B101">
        <v>2.7764892578100002</v>
      </c>
    </row>
    <row r="102" spans="1:2">
      <c r="A102">
        <v>1.56666666667</v>
      </c>
      <c r="B102">
        <v>2.7752685546899998</v>
      </c>
    </row>
    <row r="103" spans="1:2">
      <c r="A103">
        <v>1.5833333333299999</v>
      </c>
      <c r="B103">
        <v>2.7731323242200001</v>
      </c>
    </row>
    <row r="104" spans="1:2">
      <c r="A104">
        <v>1.6</v>
      </c>
      <c r="B104">
        <v>2.7734375</v>
      </c>
    </row>
    <row r="105" spans="1:2">
      <c r="A105">
        <v>1.61666666667</v>
      </c>
      <c r="B105">
        <v>2.7700805664099999</v>
      </c>
    </row>
    <row r="106" spans="1:2">
      <c r="A106">
        <v>1.63333333333</v>
      </c>
      <c r="B106">
        <v>2.7682495117200001</v>
      </c>
    </row>
    <row r="107" spans="1:2">
      <c r="A107">
        <v>1.65</v>
      </c>
      <c r="B107">
        <v>2.7679443359399998</v>
      </c>
    </row>
    <row r="108" spans="1:2">
      <c r="A108">
        <v>1.6666666666700001</v>
      </c>
      <c r="B108">
        <v>2.7667236328100002</v>
      </c>
    </row>
    <row r="109" spans="1:2">
      <c r="A109">
        <v>1.68333333333</v>
      </c>
      <c r="B109">
        <v>2.76489257813</v>
      </c>
    </row>
    <row r="110" spans="1:2">
      <c r="A110">
        <v>1.7</v>
      </c>
      <c r="B110">
        <v>2.7627563476599999</v>
      </c>
    </row>
    <row r="111" spans="1:2">
      <c r="A111">
        <v>1.7166666666699999</v>
      </c>
      <c r="B111">
        <v>2.7621459960900001</v>
      </c>
    </row>
    <row r="112" spans="1:2">
      <c r="A112">
        <v>1.7333333333300001</v>
      </c>
      <c r="B112">
        <v>2.7621459960900001</v>
      </c>
    </row>
    <row r="113" spans="1:2">
      <c r="A113">
        <v>1.75</v>
      </c>
      <c r="B113">
        <v>2.7590942382799999</v>
      </c>
    </row>
    <row r="114" spans="1:2">
      <c r="A114">
        <v>1.7666666666699999</v>
      </c>
      <c r="B114">
        <v>2.7584838867200001</v>
      </c>
    </row>
    <row r="115" spans="1:2">
      <c r="A115">
        <v>1.7833333333300001</v>
      </c>
      <c r="B115">
        <v>2.75756835938</v>
      </c>
    </row>
    <row r="116" spans="1:2">
      <c r="A116">
        <v>1.8</v>
      </c>
      <c r="B116">
        <v>2.7578735351599999</v>
      </c>
    </row>
    <row r="117" spans="1:2">
      <c r="A117">
        <v>1.81666666667</v>
      </c>
      <c r="B117">
        <v>2.75512695313</v>
      </c>
    </row>
    <row r="118" spans="1:2">
      <c r="A118">
        <v>1.8333333333299999</v>
      </c>
      <c r="B118">
        <v>2.75390625</v>
      </c>
    </row>
    <row r="119" spans="1:2">
      <c r="A119">
        <v>1.85</v>
      </c>
      <c r="B119">
        <v>2.7523803710900001</v>
      </c>
    </row>
    <row r="120" spans="1:2">
      <c r="A120">
        <v>1.86666666667</v>
      </c>
      <c r="B120">
        <v>2.7523803710900001</v>
      </c>
    </row>
    <row r="121" spans="1:2">
      <c r="A121">
        <v>1.88333333333</v>
      </c>
      <c r="B121">
        <v>2.7511596679700001</v>
      </c>
    </row>
    <row r="122" spans="1:2">
      <c r="A122">
        <v>1.9</v>
      </c>
      <c r="B122">
        <v>2.7493286132799999</v>
      </c>
    </row>
    <row r="123" spans="1:2">
      <c r="A123">
        <v>1.9166666666700001</v>
      </c>
      <c r="B123">
        <v>2.7493286132799999</v>
      </c>
    </row>
    <row r="124" spans="1:2">
      <c r="A124">
        <v>1.93333333333</v>
      </c>
      <c r="B124">
        <v>2.7471923828100002</v>
      </c>
    </row>
    <row r="125" spans="1:2">
      <c r="A125">
        <v>1.95</v>
      </c>
      <c r="B125">
        <v>2.7471923828100002</v>
      </c>
    </row>
    <row r="126" spans="1:2">
      <c r="A126">
        <v>1.9666666666699999</v>
      </c>
      <c r="B126">
        <v>2.74658203125</v>
      </c>
    </row>
    <row r="127" spans="1:2">
      <c r="A127">
        <v>1.9833333333300001</v>
      </c>
      <c r="B127">
        <v>2.7435302734399998</v>
      </c>
    </row>
    <row r="128" spans="1:2">
      <c r="A128">
        <v>2</v>
      </c>
      <c r="B128">
        <v>2.744140625</v>
      </c>
    </row>
  </sheetData>
  <dataConsolidate/>
  <pageMargins left="0.7" right="0.7" top="0.75" bottom="0.75" header="0.3" footer="0.3"/>
  <pageSetup paperSize="9" orientation="portrait" r:id="rId1"/>
  <drawing r:id="rId2"/>
  <legacyDrawing r:id="rId3"/>
  <oleObjects>
    <oleObject progId="Equation.3" shapeId="2049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K128"/>
  <sheetViews>
    <sheetView topLeftCell="A12" workbookViewId="0">
      <selection activeCell="L9" sqref="L9:M11"/>
    </sheetView>
  </sheetViews>
  <sheetFormatPr defaultRowHeight="15"/>
  <cols>
    <col min="1" max="1" width="10" customWidth="1"/>
    <col min="2" max="2" width="12" bestFit="1" customWidth="1"/>
  </cols>
  <sheetData>
    <row r="1" spans="1:11">
      <c r="A1" t="s">
        <v>0</v>
      </c>
    </row>
    <row r="2" spans="1:11">
      <c r="A2" t="s">
        <v>9</v>
      </c>
    </row>
    <row r="3" spans="1:11">
      <c r="A3" t="s">
        <v>1</v>
      </c>
    </row>
    <row r="4" spans="1:11">
      <c r="A4" t="s">
        <v>2</v>
      </c>
      <c r="B4" t="s">
        <v>3</v>
      </c>
    </row>
    <row r="5" spans="1:11">
      <c r="A5" t="s">
        <v>4</v>
      </c>
      <c r="B5" t="s">
        <v>5</v>
      </c>
      <c r="D5" t="s">
        <v>13</v>
      </c>
    </row>
    <row r="6" spans="1:11">
      <c r="A6" t="s">
        <v>6</v>
      </c>
      <c r="B6" t="s">
        <v>7</v>
      </c>
      <c r="D6" t="s">
        <v>14</v>
      </c>
      <c r="E6" t="s">
        <v>7</v>
      </c>
      <c r="F6" t="s">
        <v>31</v>
      </c>
      <c r="G6" t="s">
        <v>32</v>
      </c>
      <c r="H6" t="s">
        <v>33</v>
      </c>
    </row>
    <row r="7" spans="1:11">
      <c r="D7">
        <f>(A39-$A$39)*60</f>
        <v>0</v>
      </c>
      <c r="E7">
        <f>B39</f>
        <v>6.3320922851599999</v>
      </c>
      <c r="F7">
        <f>$J$9*EXP(-$J$10*D7)+$J$11</f>
        <v>6.4395089807561572</v>
      </c>
      <c r="G7">
        <f>(E7-F7)^2</f>
        <v>1.1538346492797518E-2</v>
      </c>
      <c r="H7">
        <f>SUM(G7:G97)</f>
        <v>0.24900059874047281</v>
      </c>
      <c r="K7" t="s">
        <v>34</v>
      </c>
    </row>
    <row r="8" spans="1:11">
      <c r="A8">
        <v>0</v>
      </c>
      <c r="B8">
        <v>6.3412475585900001</v>
      </c>
      <c r="D8">
        <f t="shared" ref="D8:D71" si="0">(A40-$A$39)*60</f>
        <v>0.99999999996000177</v>
      </c>
      <c r="E8">
        <f t="shared" ref="E8:E71" si="1">B40</f>
        <v>5.48095703125</v>
      </c>
      <c r="F8">
        <f>$J$9*EXP(-$J$10*D8)+$J$11</f>
        <v>5.2275076004392211</v>
      </c>
      <c r="G8">
        <f t="shared" ref="G8:G11" si="2">(E8-F8)^2</f>
        <v>6.423661397830778E-2</v>
      </c>
      <c r="I8" t="s">
        <v>35</v>
      </c>
    </row>
    <row r="9" spans="1:11">
      <c r="A9">
        <v>1.6666666666700001E-2</v>
      </c>
      <c r="B9">
        <v>6.3388061523400001</v>
      </c>
      <c r="D9">
        <f t="shared" si="0"/>
        <v>1.9999999999800022</v>
      </c>
      <c r="E9">
        <f t="shared" si="1"/>
        <v>4.3249511718799996</v>
      </c>
      <c r="F9">
        <f>$J$9*EXP(-$J$10*D9)+$J$11</f>
        <v>4.3255341937353071</v>
      </c>
      <c r="G9">
        <f t="shared" si="2"/>
        <v>3.3991448376627395E-7</v>
      </c>
      <c r="I9" t="s">
        <v>28</v>
      </c>
      <c r="J9">
        <v>4.7381122695183215</v>
      </c>
      <c r="K9">
        <v>4</v>
      </c>
    </row>
    <row r="10" spans="1:11">
      <c r="A10">
        <v>3.3333333333299998E-2</v>
      </c>
      <c r="B10">
        <v>6.337890625</v>
      </c>
      <c r="D10">
        <f t="shared" si="0"/>
        <v>3.0000000000000027</v>
      </c>
      <c r="E10">
        <f t="shared" si="1"/>
        <v>3.5653686523400001</v>
      </c>
      <c r="F10">
        <f>$J$9*EXP(-$J$10*D10)+$J$11</f>
        <v>3.6542841113864366</v>
      </c>
      <c r="G10">
        <f t="shared" si="2"/>
        <v>7.9059588574385258E-3</v>
      </c>
      <c r="I10" t="s">
        <v>29</v>
      </c>
      <c r="J10">
        <v>0.29544326852925135</v>
      </c>
      <c r="K10">
        <v>0.3</v>
      </c>
    </row>
    <row r="11" spans="1:11">
      <c r="A11">
        <v>0.05</v>
      </c>
      <c r="B11">
        <v>6.3372802734400002</v>
      </c>
      <c r="D11">
        <f t="shared" si="0"/>
        <v>3.9999999999599978</v>
      </c>
      <c r="E11">
        <f t="shared" si="1"/>
        <v>3.0569458007799999</v>
      </c>
      <c r="F11">
        <f>$J$9*EXP(-$J$10*D11)+$J$11</f>
        <v>3.154738703859767</v>
      </c>
      <c r="G11">
        <f t="shared" si="2"/>
        <v>9.5634518927687154E-3</v>
      </c>
      <c r="I11" t="s">
        <v>30</v>
      </c>
      <c r="J11">
        <v>1.7013967112378359</v>
      </c>
      <c r="K11">
        <v>1.6</v>
      </c>
    </row>
    <row r="12" spans="1:11">
      <c r="A12">
        <v>6.66666666667E-2</v>
      </c>
      <c r="B12">
        <v>6.337890625</v>
      </c>
      <c r="D12">
        <f t="shared" si="0"/>
        <v>4.9999999999799982</v>
      </c>
      <c r="E12">
        <f t="shared" si="1"/>
        <v>2.6986694335900001</v>
      </c>
      <c r="F12">
        <f t="shared" ref="F12:F75" si="3">$J$9*EXP(-$J$10*D12)+$J$11</f>
        <v>2.7829761957079171</v>
      </c>
      <c r="G12">
        <f t="shared" ref="G12:G75" si="4">(E12-F12)^2</f>
        <v>7.1076301388070433E-3</v>
      </c>
    </row>
    <row r="13" spans="1:11">
      <c r="A13">
        <v>8.3333333333299994E-2</v>
      </c>
      <c r="B13">
        <v>6.3372802734400002</v>
      </c>
      <c r="D13">
        <f t="shared" si="0"/>
        <v>5.9999999999999982</v>
      </c>
      <c r="E13">
        <f t="shared" si="1"/>
        <v>2.45239257813</v>
      </c>
      <c r="F13">
        <f t="shared" si="3"/>
        <v>2.5063099299883236</v>
      </c>
      <c r="G13">
        <f t="shared" si="4"/>
        <v>2.9070808314142693E-3</v>
      </c>
    </row>
    <row r="14" spans="1:11">
      <c r="A14">
        <v>0.1</v>
      </c>
      <c r="B14">
        <v>6.3366699218799996</v>
      </c>
      <c r="D14">
        <f t="shared" si="0"/>
        <v>6.99999999996</v>
      </c>
      <c r="E14">
        <f t="shared" si="1"/>
        <v>2.2744750976599999</v>
      </c>
      <c r="F14">
        <f t="shared" si="3"/>
        <v>2.3004144432061762</v>
      </c>
      <c r="G14">
        <f t="shared" si="4"/>
        <v>6.7284964736393491E-4</v>
      </c>
    </row>
    <row r="15" spans="1:11">
      <c r="A15">
        <v>0.116666666667</v>
      </c>
      <c r="B15">
        <v>6.3366699218799996</v>
      </c>
      <c r="D15">
        <f t="shared" si="0"/>
        <v>7.9999999999800009</v>
      </c>
      <c r="E15">
        <f t="shared" si="1"/>
        <v>2.1530151367200001</v>
      </c>
      <c r="F15">
        <f t="shared" si="3"/>
        <v>2.1471866856690598</v>
      </c>
      <c r="G15">
        <f t="shared" si="4"/>
        <v>3.3970841653207315E-5</v>
      </c>
    </row>
    <row r="16" spans="1:11">
      <c r="A16">
        <v>0.13333333333299999</v>
      </c>
      <c r="B16">
        <v>6.3366699218799996</v>
      </c>
      <c r="D16">
        <f t="shared" si="0"/>
        <v>9.0000000000000018</v>
      </c>
      <c r="E16">
        <f t="shared" si="1"/>
        <v>2.0660400390600002</v>
      </c>
      <c r="F16">
        <f t="shared" si="3"/>
        <v>2.033154338262297</v>
      </c>
      <c r="G16">
        <f t="shared" si="4"/>
        <v>1.0814693169560604E-3</v>
      </c>
    </row>
    <row r="17" spans="1:7">
      <c r="A17">
        <v>0.15</v>
      </c>
      <c r="B17">
        <v>6.3348388671900002</v>
      </c>
      <c r="D17">
        <f t="shared" si="0"/>
        <v>9.9999999999599964</v>
      </c>
      <c r="E17">
        <f t="shared" si="1"/>
        <v>2.0025634765600002</v>
      </c>
      <c r="F17">
        <f t="shared" si="3"/>
        <v>1.9482912790918581</v>
      </c>
      <c r="G17">
        <f t="shared" si="4"/>
        <v>2.9454714180210161E-3</v>
      </c>
    </row>
    <row r="18" spans="1:7">
      <c r="A18">
        <v>0.166666666667</v>
      </c>
      <c r="B18">
        <v>6.3360595703099998</v>
      </c>
      <c r="D18">
        <f t="shared" si="0"/>
        <v>10.999999999979996</v>
      </c>
      <c r="E18">
        <f t="shared" si="1"/>
        <v>1.9546508789099999</v>
      </c>
      <c r="F18">
        <f t="shared" si="3"/>
        <v>1.8851360518566704</v>
      </c>
      <c r="G18">
        <f t="shared" si="4"/>
        <v>4.8323111802543043E-3</v>
      </c>
    </row>
    <row r="19" spans="1:7">
      <c r="A19">
        <v>0.183333333333</v>
      </c>
      <c r="B19">
        <v>6.3360595703099998</v>
      </c>
      <c r="D19">
        <f t="shared" si="0"/>
        <v>11.999999999999996</v>
      </c>
      <c r="E19">
        <f t="shared" si="1"/>
        <v>1.91589355469</v>
      </c>
      <c r="F19">
        <f t="shared" si="3"/>
        <v>1.8381358286047476</v>
      </c>
      <c r="G19">
        <f t="shared" si="4"/>
        <v>6.0462639659491484E-3</v>
      </c>
    </row>
    <row r="20" spans="1:7">
      <c r="A20">
        <v>0.2</v>
      </c>
      <c r="B20">
        <v>6.3360595703099998</v>
      </c>
      <c r="D20">
        <f t="shared" si="0"/>
        <v>12.99999999996</v>
      </c>
      <c r="E20">
        <f t="shared" si="1"/>
        <v>1.88720703125</v>
      </c>
      <c r="F20">
        <f t="shared" si="3"/>
        <v>1.8031581857029122</v>
      </c>
      <c r="G20">
        <f t="shared" si="4"/>
        <v>7.0642084377982211E-3</v>
      </c>
    </row>
    <row r="21" spans="1:7">
      <c r="A21">
        <v>0.21666666666699999</v>
      </c>
      <c r="B21">
        <v>6.3360595703099998</v>
      </c>
      <c r="D21">
        <f t="shared" si="0"/>
        <v>13.99999999998</v>
      </c>
      <c r="E21">
        <f t="shared" si="1"/>
        <v>1.86401367188</v>
      </c>
      <c r="F21">
        <f t="shared" si="3"/>
        <v>1.777127766728974</v>
      </c>
      <c r="G21">
        <f t="shared" si="4"/>
        <v>7.5491605139130884E-3</v>
      </c>
    </row>
    <row r="22" spans="1:7">
      <c r="A22">
        <v>0.23333333333299999</v>
      </c>
      <c r="B22">
        <v>6.33544921875</v>
      </c>
      <c r="D22">
        <f t="shared" si="0"/>
        <v>15</v>
      </c>
      <c r="E22">
        <f t="shared" si="1"/>
        <v>1.845703125</v>
      </c>
      <c r="F22">
        <f t="shared" si="3"/>
        <v>1.7577558864163567</v>
      </c>
      <c r="G22">
        <f t="shared" si="4"/>
        <v>7.7347167744882738E-3</v>
      </c>
    </row>
    <row r="23" spans="1:7">
      <c r="A23">
        <v>0.25</v>
      </c>
      <c r="B23">
        <v>6.3360595703099998</v>
      </c>
      <c r="D23">
        <f t="shared" si="0"/>
        <v>15.999999999960002</v>
      </c>
      <c r="E23">
        <f t="shared" si="1"/>
        <v>1.8289184570300001</v>
      </c>
      <c r="F23">
        <f t="shared" si="3"/>
        <v>1.743339301450793</v>
      </c>
      <c r="G23">
        <f t="shared" si="4"/>
        <v>7.3237918696501415E-3</v>
      </c>
    </row>
    <row r="24" spans="1:7">
      <c r="A24">
        <v>0.26666666666700001</v>
      </c>
      <c r="B24">
        <v>6.33544921875</v>
      </c>
      <c r="D24">
        <f t="shared" si="0"/>
        <v>16.999999999980002</v>
      </c>
      <c r="E24">
        <f t="shared" si="1"/>
        <v>1.8154907226599999</v>
      </c>
      <c r="F24">
        <f t="shared" si="3"/>
        <v>1.7326104553738804</v>
      </c>
      <c r="G24">
        <f t="shared" si="4"/>
        <v>6.8691387054186145E-3</v>
      </c>
    </row>
    <row r="25" spans="1:7">
      <c r="A25">
        <v>0.28333333333299998</v>
      </c>
      <c r="B25">
        <v>6.3342285156299996</v>
      </c>
      <c r="D25">
        <f t="shared" si="0"/>
        <v>18.000000000000004</v>
      </c>
      <c r="E25">
        <f t="shared" si="1"/>
        <v>1.80419921875</v>
      </c>
      <c r="F25">
        <f t="shared" si="3"/>
        <v>1.7246260306013659</v>
      </c>
      <c r="G25">
        <f t="shared" si="4"/>
        <v>6.3318922721379255E-3</v>
      </c>
    </row>
    <row r="26" spans="1:7">
      <c r="A26">
        <v>0.3</v>
      </c>
      <c r="B26">
        <v>6.3348388671900002</v>
      </c>
      <c r="D26">
        <f t="shared" si="0"/>
        <v>18.999999999959996</v>
      </c>
      <c r="E26">
        <f t="shared" si="1"/>
        <v>1.7941284179699999</v>
      </c>
      <c r="F26">
        <f t="shared" si="3"/>
        <v>1.7186840086460096</v>
      </c>
      <c r="G26">
        <f t="shared" si="4"/>
        <v>5.6918588982457982E-3</v>
      </c>
    </row>
    <row r="27" spans="1:7">
      <c r="A27">
        <v>0.316666666667</v>
      </c>
      <c r="B27">
        <v>6.3348388671900002</v>
      </c>
      <c r="D27">
        <f t="shared" si="0"/>
        <v>19.999999999979998</v>
      </c>
      <c r="E27">
        <f t="shared" si="1"/>
        <v>1.7837524414099999</v>
      </c>
      <c r="F27">
        <f t="shared" si="3"/>
        <v>1.7142619462021691</v>
      </c>
      <c r="G27">
        <f t="shared" si="4"/>
        <v>4.8289289242295546E-3</v>
      </c>
    </row>
    <row r="28" spans="1:7">
      <c r="A28">
        <v>0.33333333333300003</v>
      </c>
      <c r="B28">
        <v>6.33544921875</v>
      </c>
      <c r="D28">
        <f t="shared" si="0"/>
        <v>21</v>
      </c>
      <c r="E28">
        <f t="shared" si="1"/>
        <v>1.77856445313</v>
      </c>
      <c r="F28">
        <f t="shared" si="3"/>
        <v>1.7109710401094642</v>
      </c>
      <c r="G28">
        <f t="shared" si="4"/>
        <v>4.5688694837647372E-3</v>
      </c>
    </row>
    <row r="29" spans="1:7">
      <c r="A29">
        <v>0.35</v>
      </c>
      <c r="B29">
        <v>6.3348388671900002</v>
      </c>
      <c r="D29">
        <f t="shared" si="0"/>
        <v>21.99999999996</v>
      </c>
      <c r="E29">
        <f t="shared" si="1"/>
        <v>1.77124023438</v>
      </c>
      <c r="F29">
        <f t="shared" si="3"/>
        <v>1.7085219424207763</v>
      </c>
      <c r="G29">
        <f t="shared" si="4"/>
        <v>3.9335841462824293E-3</v>
      </c>
    </row>
    <row r="30" spans="1:7">
      <c r="A30">
        <v>0.36666666666699999</v>
      </c>
      <c r="B30">
        <v>6.3330078125</v>
      </c>
      <c r="D30">
        <f t="shared" si="0"/>
        <v>22.999999999980002</v>
      </c>
      <c r="E30">
        <f t="shared" si="1"/>
        <v>1.7636108398400001</v>
      </c>
      <c r="F30">
        <f t="shared" si="3"/>
        <v>1.7066993199209248</v>
      </c>
      <c r="G30">
        <f t="shared" si="4"/>
        <v>3.2389210994993025E-3</v>
      </c>
    </row>
    <row r="31" spans="1:7">
      <c r="A31">
        <v>0.38333333333300001</v>
      </c>
      <c r="B31">
        <v>6.3348388671900002</v>
      </c>
      <c r="D31">
        <f t="shared" si="0"/>
        <v>24</v>
      </c>
      <c r="E31">
        <f t="shared" si="1"/>
        <v>1.7593383789099999</v>
      </c>
      <c r="F31">
        <f t="shared" si="3"/>
        <v>1.705342921279875</v>
      </c>
      <c r="G31">
        <f t="shared" si="4"/>
        <v>2.9155094446866154E-3</v>
      </c>
    </row>
    <row r="32" spans="1:7">
      <c r="A32">
        <v>0.4</v>
      </c>
      <c r="B32">
        <v>6.3330078125</v>
      </c>
      <c r="D32">
        <f t="shared" si="0"/>
        <v>24.999999999959996</v>
      </c>
      <c r="E32">
        <f t="shared" si="1"/>
        <v>1.75354003906</v>
      </c>
      <c r="F32">
        <f t="shared" si="3"/>
        <v>1.7043334871960225</v>
      </c>
      <c r="G32">
        <f t="shared" si="4"/>
        <v>2.4212847463423062E-3</v>
      </c>
    </row>
    <row r="33" spans="1:7">
      <c r="A33">
        <v>0.41666666666699997</v>
      </c>
      <c r="B33">
        <v>6.3327026367199997</v>
      </c>
      <c r="D33">
        <f t="shared" si="0"/>
        <v>25.999999999979998</v>
      </c>
      <c r="E33">
        <f t="shared" si="1"/>
        <v>1.7489624023400001</v>
      </c>
      <c r="F33">
        <f t="shared" si="3"/>
        <v>1.7035822647021854</v>
      </c>
      <c r="G33">
        <f t="shared" si="4"/>
        <v>2.0593568920270044E-3</v>
      </c>
    </row>
    <row r="34" spans="1:7">
      <c r="A34">
        <v>0.433333333333</v>
      </c>
      <c r="B34">
        <v>6.3327026367199997</v>
      </c>
      <c r="D34">
        <f t="shared" si="0"/>
        <v>26.999999999999996</v>
      </c>
      <c r="E34">
        <f t="shared" si="1"/>
        <v>1.74621582031</v>
      </c>
      <c r="F34">
        <f t="shared" si="3"/>
        <v>1.7030232036953947</v>
      </c>
      <c r="G34">
        <f t="shared" si="4"/>
        <v>1.8656021300162754E-3</v>
      </c>
    </row>
    <row r="35" spans="1:7">
      <c r="A35">
        <v>0.45</v>
      </c>
      <c r="B35">
        <v>6.3327026367199997</v>
      </c>
      <c r="D35">
        <f t="shared" si="0"/>
        <v>27.99999999996</v>
      </c>
      <c r="E35">
        <f t="shared" si="1"/>
        <v>1.74255371094</v>
      </c>
      <c r="F35">
        <f t="shared" si="3"/>
        <v>1.7026071495811184</v>
      </c>
      <c r="G35">
        <f t="shared" si="4"/>
        <v>1.5957277643988957E-3</v>
      </c>
    </row>
    <row r="36" spans="1:7">
      <c r="A36">
        <v>0.46666666666700002</v>
      </c>
      <c r="B36">
        <v>6.3327026367199997</v>
      </c>
      <c r="D36">
        <f t="shared" si="0"/>
        <v>28.999999999979998</v>
      </c>
      <c r="E36">
        <f t="shared" si="1"/>
        <v>1.73706054688</v>
      </c>
      <c r="F36">
        <f t="shared" si="3"/>
        <v>1.7022975214297635</v>
      </c>
      <c r="G36">
        <f t="shared" si="4"/>
        <v>1.2084679384537879E-3</v>
      </c>
    </row>
    <row r="37" spans="1:7">
      <c r="A37">
        <v>0.48333333333299999</v>
      </c>
      <c r="B37">
        <v>6.3327026367199997</v>
      </c>
      <c r="D37">
        <f t="shared" si="0"/>
        <v>30.000000000179995</v>
      </c>
      <c r="E37">
        <f t="shared" si="1"/>
        <v>1.73278808594</v>
      </c>
      <c r="F37">
        <f t="shared" si="3"/>
        <v>1.7020670956538129</v>
      </c>
      <c r="G37">
        <f t="shared" si="4"/>
        <v>9.4377924416400418E-4</v>
      </c>
    </row>
    <row r="38" spans="1:7">
      <c r="A38">
        <v>0.5</v>
      </c>
      <c r="B38">
        <v>6.3314819335900001</v>
      </c>
      <c r="D38">
        <f t="shared" si="0"/>
        <v>30.999999999780005</v>
      </c>
      <c r="E38">
        <f t="shared" si="1"/>
        <v>1.7312622070300001</v>
      </c>
      <c r="F38">
        <f t="shared" si="3"/>
        <v>1.7018956124151225</v>
      </c>
      <c r="G38">
        <f t="shared" si="4"/>
        <v>8.6239687927455581E-4</v>
      </c>
    </row>
    <row r="39" spans="1:7">
      <c r="A39">
        <v>0.51666666666700001</v>
      </c>
      <c r="B39">
        <v>6.3320922851599999</v>
      </c>
      <c r="D39">
        <f t="shared" si="0"/>
        <v>31.999999999980002</v>
      </c>
      <c r="E39">
        <f t="shared" si="1"/>
        <v>1.72668457031</v>
      </c>
      <c r="F39">
        <f t="shared" si="3"/>
        <v>1.7017679943087454</v>
      </c>
      <c r="G39">
        <f t="shared" si="4"/>
        <v>6.208357596262982E-4</v>
      </c>
    </row>
    <row r="40" spans="1:7">
      <c r="A40">
        <v>0.53333333333300004</v>
      </c>
      <c r="B40">
        <v>5.48095703125</v>
      </c>
      <c r="D40">
        <f t="shared" si="0"/>
        <v>33.000000000180002</v>
      </c>
      <c r="E40">
        <f t="shared" si="1"/>
        <v>1.72424316406</v>
      </c>
      <c r="F40">
        <f t="shared" si="3"/>
        <v>1.7016730207055619</v>
      </c>
      <c r="G40">
        <f t="shared" si="4"/>
        <v>5.0941137103988532E-4</v>
      </c>
    </row>
    <row r="41" spans="1:7">
      <c r="A41">
        <v>0.55000000000000004</v>
      </c>
      <c r="B41">
        <v>4.3249511718799996</v>
      </c>
      <c r="D41">
        <f t="shared" si="0"/>
        <v>33.999999999779995</v>
      </c>
      <c r="E41">
        <f t="shared" si="1"/>
        <v>1.7214965820300001</v>
      </c>
      <c r="F41">
        <f t="shared" si="3"/>
        <v>1.7016023411950048</v>
      </c>
      <c r="G41">
        <f t="shared" si="4"/>
        <v>3.9578081840079682E-4</v>
      </c>
    </row>
    <row r="42" spans="1:7">
      <c r="A42">
        <v>0.56666666666700005</v>
      </c>
      <c r="B42">
        <v>3.5653686523400001</v>
      </c>
      <c r="D42">
        <f t="shared" si="0"/>
        <v>34.999999999980005</v>
      </c>
      <c r="E42">
        <f t="shared" si="1"/>
        <v>1.7190551757800001</v>
      </c>
      <c r="F42">
        <f t="shared" si="3"/>
        <v>1.7015497413877823</v>
      </c>
      <c r="G42">
        <f t="shared" si="4"/>
        <v>3.0644023326024375E-4</v>
      </c>
    </row>
    <row r="43" spans="1:7">
      <c r="A43">
        <v>0.58333333333299997</v>
      </c>
      <c r="B43">
        <v>3.0569458007799999</v>
      </c>
      <c r="D43">
        <f t="shared" si="0"/>
        <v>36.000000000180002</v>
      </c>
      <c r="E43">
        <f t="shared" si="1"/>
        <v>1.7166137695300001</v>
      </c>
      <c r="F43">
        <f t="shared" si="3"/>
        <v>1.701510596525345</v>
      </c>
      <c r="G43">
        <f t="shared" si="4"/>
        <v>2.2810583480854362E-4</v>
      </c>
    </row>
    <row r="44" spans="1:7">
      <c r="A44">
        <v>0.6</v>
      </c>
      <c r="B44">
        <v>2.6986694335900001</v>
      </c>
      <c r="D44">
        <f t="shared" si="0"/>
        <v>36.999999999779995</v>
      </c>
      <c r="E44">
        <f t="shared" si="1"/>
        <v>1.7138671875</v>
      </c>
      <c r="F44">
        <f t="shared" si="3"/>
        <v>1.7014814648548051</v>
      </c>
      <c r="G44">
        <f t="shared" si="4"/>
        <v>1.5340612544369338E-4</v>
      </c>
    </row>
    <row r="45" spans="1:7">
      <c r="A45">
        <v>0.61666666666699999</v>
      </c>
      <c r="B45">
        <v>2.45239257813</v>
      </c>
      <c r="D45">
        <f t="shared" si="0"/>
        <v>37.999999999979991</v>
      </c>
      <c r="E45">
        <f t="shared" si="1"/>
        <v>1.71264648438</v>
      </c>
      <c r="F45">
        <f t="shared" si="3"/>
        <v>1.7014597850179984</v>
      </c>
      <c r="G45">
        <f t="shared" si="4"/>
        <v>1.2514224261580615E-4</v>
      </c>
    </row>
    <row r="46" spans="1:7">
      <c r="A46">
        <v>0.63333333333300001</v>
      </c>
      <c r="B46">
        <v>2.2744750976599999</v>
      </c>
      <c r="D46">
        <f t="shared" si="0"/>
        <v>39.000000000180002</v>
      </c>
      <c r="E46">
        <f t="shared" si="1"/>
        <v>1.7105102539099999</v>
      </c>
      <c r="F46">
        <f t="shared" si="3"/>
        <v>1.7014436508480408</v>
      </c>
      <c r="G46">
        <f t="shared" si="4"/>
        <v>8.2203291083125321E-5</v>
      </c>
    </row>
    <row r="47" spans="1:7">
      <c r="A47">
        <v>0.65</v>
      </c>
      <c r="B47">
        <v>2.1530151367200001</v>
      </c>
      <c r="D47">
        <f t="shared" si="0"/>
        <v>39.999999999780002</v>
      </c>
      <c r="E47">
        <f t="shared" si="1"/>
        <v>1.7080688476599999</v>
      </c>
      <c r="F47">
        <f t="shared" si="3"/>
        <v>1.7014316437724153</v>
      </c>
      <c r="G47">
        <f t="shared" si="4"/>
        <v>4.4052475445368091E-5</v>
      </c>
    </row>
    <row r="48" spans="1:7">
      <c r="A48">
        <v>0.66666666666700003</v>
      </c>
      <c r="B48">
        <v>2.0660400390600002</v>
      </c>
      <c r="D48">
        <f t="shared" si="0"/>
        <v>40.999999999979998</v>
      </c>
      <c r="E48">
        <f t="shared" si="1"/>
        <v>1.70593261719</v>
      </c>
      <c r="F48">
        <f t="shared" si="3"/>
        <v>1.7014227080871194</v>
      </c>
      <c r="G48">
        <f t="shared" si="4"/>
        <v>2.0339280116245544E-5</v>
      </c>
    </row>
    <row r="49" spans="1:7">
      <c r="A49">
        <v>0.68333333333299995</v>
      </c>
      <c r="B49">
        <v>2.0025634765600002</v>
      </c>
      <c r="D49">
        <f t="shared" si="0"/>
        <v>42.000000000179995</v>
      </c>
      <c r="E49">
        <f t="shared" si="1"/>
        <v>1.70349121094</v>
      </c>
      <c r="F49">
        <f t="shared" si="3"/>
        <v>1.7014160581355291</v>
      </c>
      <c r="G49">
        <f t="shared" si="4"/>
        <v>4.3062591619034548E-6</v>
      </c>
    </row>
    <row r="50" spans="1:7">
      <c r="A50">
        <v>0.7</v>
      </c>
      <c r="B50">
        <v>1.9546508789099999</v>
      </c>
      <c r="D50">
        <f t="shared" si="0"/>
        <v>42.999999999780002</v>
      </c>
      <c r="E50">
        <f t="shared" si="1"/>
        <v>1.7007446289099999</v>
      </c>
      <c r="F50">
        <f t="shared" si="3"/>
        <v>1.7014111092306978</v>
      </c>
      <c r="G50">
        <f t="shared" si="4"/>
        <v>4.4419601787762563E-7</v>
      </c>
    </row>
    <row r="51" spans="1:7">
      <c r="A51">
        <v>0.71666666666699996</v>
      </c>
      <c r="B51">
        <v>1.91589355469</v>
      </c>
      <c r="D51">
        <f t="shared" si="0"/>
        <v>43.999999999979998</v>
      </c>
      <c r="E51">
        <f t="shared" si="1"/>
        <v>1.7007446289099999</v>
      </c>
      <c r="F51">
        <f t="shared" si="3"/>
        <v>1.7014074262476375</v>
      </c>
      <c r="G51">
        <f t="shared" si="4"/>
        <v>4.3930031077953425E-7</v>
      </c>
    </row>
    <row r="52" spans="1:7">
      <c r="A52">
        <v>0.73333333333299999</v>
      </c>
      <c r="B52">
        <v>1.88720703125</v>
      </c>
      <c r="D52">
        <f t="shared" si="0"/>
        <v>45.000000000179995</v>
      </c>
      <c r="E52">
        <f t="shared" si="1"/>
        <v>1.6964721679699999</v>
      </c>
      <c r="F52">
        <f t="shared" si="3"/>
        <v>1.7014046853656293</v>
      </c>
      <c r="G52">
        <f t="shared" si="4"/>
        <v>2.4329727858186517E-5</v>
      </c>
    </row>
    <row r="53" spans="1:7">
      <c r="A53">
        <v>0.75</v>
      </c>
      <c r="B53">
        <v>1.86401367188</v>
      </c>
      <c r="D53">
        <f t="shared" si="0"/>
        <v>45.999999999780009</v>
      </c>
      <c r="E53">
        <f t="shared" si="1"/>
        <v>1.6970825195300001</v>
      </c>
      <c r="F53">
        <f t="shared" si="3"/>
        <v>1.7014026455967637</v>
      </c>
      <c r="G53">
        <f t="shared" si="4"/>
        <v>1.866348923273011E-5</v>
      </c>
    </row>
    <row r="54" spans="1:7">
      <c r="A54">
        <v>0.76666666666700001</v>
      </c>
      <c r="B54">
        <v>1.845703125</v>
      </c>
      <c r="D54">
        <f t="shared" si="0"/>
        <v>46.999999999980005</v>
      </c>
      <c r="E54">
        <f t="shared" si="1"/>
        <v>1.69555664063</v>
      </c>
      <c r="F54">
        <f t="shared" si="3"/>
        <v>1.7014011275974414</v>
      </c>
      <c r="G54">
        <f t="shared" si="4"/>
        <v>3.4158027912592865E-5</v>
      </c>
    </row>
    <row r="55" spans="1:7">
      <c r="A55">
        <v>0.78333333333300004</v>
      </c>
      <c r="B55">
        <v>1.8289184570300001</v>
      </c>
      <c r="D55">
        <f t="shared" si="0"/>
        <v>48.000000000180002</v>
      </c>
      <c r="E55">
        <f t="shared" si="1"/>
        <v>1.6943359375</v>
      </c>
      <c r="F55">
        <f t="shared" si="3"/>
        <v>1.7013999978998668</v>
      </c>
      <c r="G55">
        <f t="shared" si="4"/>
        <v>4.9900949332966933E-5</v>
      </c>
    </row>
    <row r="56" spans="1:7">
      <c r="A56">
        <v>0.8</v>
      </c>
      <c r="B56">
        <v>1.8154907226599999</v>
      </c>
      <c r="D56">
        <f t="shared" si="0"/>
        <v>48.999999999779995</v>
      </c>
      <c r="E56">
        <f t="shared" si="1"/>
        <v>1.69372558594</v>
      </c>
      <c r="F56">
        <f t="shared" si="3"/>
        <v>1.7013991571770875</v>
      </c>
      <c r="G56">
        <f t="shared" si="4"/>
        <v>5.8883695530655834E-5</v>
      </c>
    </row>
    <row r="57" spans="1:7">
      <c r="A57">
        <v>0.81666666666700005</v>
      </c>
      <c r="B57">
        <v>1.80419921875</v>
      </c>
      <c r="D57">
        <f t="shared" si="0"/>
        <v>49.999999999980005</v>
      </c>
      <c r="E57">
        <f t="shared" si="1"/>
        <v>1.69128417969</v>
      </c>
      <c r="F57">
        <f t="shared" si="3"/>
        <v>1.7013985315098215</v>
      </c>
      <c r="G57">
        <f t="shared" si="4"/>
        <v>1.0230011273512556E-4</v>
      </c>
    </row>
    <row r="58" spans="1:7">
      <c r="A58">
        <v>0.83333333333299997</v>
      </c>
      <c r="B58">
        <v>1.7941284179699999</v>
      </c>
      <c r="D58">
        <f t="shared" si="0"/>
        <v>51.000000000180002</v>
      </c>
      <c r="E58">
        <f t="shared" si="1"/>
        <v>1.6897583007800001</v>
      </c>
      <c r="F58">
        <f t="shared" si="3"/>
        <v>1.7013980658872203</v>
      </c>
      <c r="G58">
        <f t="shared" si="4"/>
        <v>1.3548413175126089E-4</v>
      </c>
    </row>
    <row r="59" spans="1:7">
      <c r="A59">
        <v>0.85</v>
      </c>
      <c r="B59">
        <v>1.7837524414099999</v>
      </c>
      <c r="D59">
        <f t="shared" si="0"/>
        <v>51.999999999779995</v>
      </c>
      <c r="E59">
        <f t="shared" si="1"/>
        <v>1.6860961914099999</v>
      </c>
      <c r="F59">
        <f t="shared" si="3"/>
        <v>1.7013977193701202</v>
      </c>
      <c r="G59">
        <f t="shared" si="4"/>
        <v>2.3413675791434326E-4</v>
      </c>
    </row>
    <row r="60" spans="1:7">
      <c r="A60">
        <v>0.86666666666699999</v>
      </c>
      <c r="B60">
        <v>1.77856445313</v>
      </c>
      <c r="D60">
        <f t="shared" si="0"/>
        <v>52.999999999979991</v>
      </c>
      <c r="E60">
        <f t="shared" si="1"/>
        <v>1.6860961914099999</v>
      </c>
      <c r="F60">
        <f t="shared" si="3"/>
        <v>1.7013974614915284</v>
      </c>
      <c r="G60">
        <f t="shared" si="4"/>
        <v>2.341288661078787E-4</v>
      </c>
    </row>
    <row r="61" spans="1:7">
      <c r="A61">
        <v>0.88333333333300001</v>
      </c>
      <c r="B61">
        <v>1.77124023438</v>
      </c>
      <c r="D61">
        <f t="shared" si="0"/>
        <v>54.000000000180002</v>
      </c>
      <c r="E61">
        <f t="shared" si="1"/>
        <v>1.68518066406</v>
      </c>
      <c r="F61">
        <f t="shared" si="3"/>
        <v>1.701397269577859</v>
      </c>
      <c r="G61">
        <f t="shared" si="4"/>
        <v>2.6297829452185409E-4</v>
      </c>
    </row>
    <row r="62" spans="1:7">
      <c r="A62">
        <v>0.9</v>
      </c>
      <c r="B62">
        <v>1.7636108398400001</v>
      </c>
      <c r="D62">
        <f t="shared" si="0"/>
        <v>54.999999999780002</v>
      </c>
      <c r="E62">
        <f t="shared" si="1"/>
        <v>1.68518066406</v>
      </c>
      <c r="F62">
        <f t="shared" si="3"/>
        <v>1.7013971267553931</v>
      </c>
      <c r="G62">
        <f t="shared" si="4"/>
        <v>2.6297366235107666E-4</v>
      </c>
    </row>
    <row r="63" spans="1:7">
      <c r="A63">
        <v>0.91666666666700003</v>
      </c>
      <c r="B63">
        <v>1.7593383789099999</v>
      </c>
      <c r="D63">
        <f t="shared" si="0"/>
        <v>55.999999999979998</v>
      </c>
      <c r="E63">
        <f t="shared" si="1"/>
        <v>1.68029785156</v>
      </c>
      <c r="F63">
        <f t="shared" si="3"/>
        <v>1.7013970204666804</v>
      </c>
      <c r="G63">
        <f t="shared" si="4"/>
        <v>4.4517492855262894E-4</v>
      </c>
    </row>
    <row r="64" spans="1:7">
      <c r="A64">
        <v>0.93333333333299995</v>
      </c>
      <c r="B64">
        <v>1.75354003906</v>
      </c>
      <c r="D64">
        <f t="shared" si="0"/>
        <v>57.000000000179995</v>
      </c>
      <c r="E64">
        <f t="shared" si="1"/>
        <v>1.6799926757800001</v>
      </c>
      <c r="F64">
        <f t="shared" si="3"/>
        <v>1.7013969413664471</v>
      </c>
      <c r="G64">
        <f t="shared" si="4"/>
        <v>4.5814258529516084E-4</v>
      </c>
    </row>
    <row r="65" spans="1:7">
      <c r="A65">
        <v>0.95</v>
      </c>
      <c r="B65">
        <v>1.7489624023400001</v>
      </c>
      <c r="D65">
        <f t="shared" si="0"/>
        <v>57.999999999780002</v>
      </c>
      <c r="E65">
        <f t="shared" si="1"/>
        <v>1.6799926757800001</v>
      </c>
      <c r="F65">
        <f t="shared" si="3"/>
        <v>1.7013968824999242</v>
      </c>
      <c r="G65">
        <f t="shared" si="4"/>
        <v>4.5814006530924169E-4</v>
      </c>
    </row>
    <row r="66" spans="1:7">
      <c r="A66">
        <v>0.96666666666699996</v>
      </c>
      <c r="B66">
        <v>1.74621582031</v>
      </c>
      <c r="D66">
        <f t="shared" si="0"/>
        <v>58.999999999979998</v>
      </c>
      <c r="E66">
        <f t="shared" si="1"/>
        <v>1.6787719726599999</v>
      </c>
      <c r="F66">
        <f t="shared" si="3"/>
        <v>1.7013968386913616</v>
      </c>
      <c r="G66">
        <f t="shared" si="4"/>
        <v>5.1188456293706512E-4</v>
      </c>
    </row>
    <row r="67" spans="1:7">
      <c r="A67">
        <v>0.98333333333299999</v>
      </c>
      <c r="B67">
        <v>1.74255371094</v>
      </c>
      <c r="D67">
        <f t="shared" si="0"/>
        <v>60.000000000179988</v>
      </c>
      <c r="E67">
        <f t="shared" si="1"/>
        <v>1.6769409179699999</v>
      </c>
      <c r="F67">
        <f t="shared" si="3"/>
        <v>1.7013968060889579</v>
      </c>
      <c r="G67">
        <f t="shared" si="4"/>
        <v>5.9809046368699333E-4</v>
      </c>
    </row>
    <row r="68" spans="1:7">
      <c r="A68">
        <v>1</v>
      </c>
      <c r="B68">
        <v>1.73706054688</v>
      </c>
      <c r="D68">
        <f t="shared" si="0"/>
        <v>60.999999999780016</v>
      </c>
      <c r="E68">
        <f t="shared" si="1"/>
        <v>1.6763305664099999</v>
      </c>
      <c r="F68">
        <f t="shared" si="3"/>
        <v>1.7013967818261959</v>
      </c>
      <c r="G68">
        <f t="shared" si="4"/>
        <v>6.2831515529114328E-4</v>
      </c>
    </row>
    <row r="69" spans="1:7">
      <c r="A69">
        <v>1.0166666666699999</v>
      </c>
      <c r="B69">
        <v>1.73278808594</v>
      </c>
      <c r="D69">
        <f t="shared" si="0"/>
        <v>61.999999999980005</v>
      </c>
      <c r="E69">
        <f t="shared" si="1"/>
        <v>1.6748046875</v>
      </c>
      <c r="F69">
        <f t="shared" si="3"/>
        <v>1.7013967637698086</v>
      </c>
      <c r="G69">
        <f t="shared" si="4"/>
        <v>7.0713852033931976E-4</v>
      </c>
    </row>
    <row r="70" spans="1:7">
      <c r="A70">
        <v>1.0333333333300001</v>
      </c>
      <c r="B70">
        <v>1.7312622070300001</v>
      </c>
      <c r="D70">
        <f t="shared" si="0"/>
        <v>63.000000000180009</v>
      </c>
      <c r="E70">
        <f t="shared" si="1"/>
        <v>1.6748046875</v>
      </c>
      <c r="F70">
        <f t="shared" si="3"/>
        <v>1.7013967503322158</v>
      </c>
      <c r="G70">
        <f t="shared" si="4"/>
        <v>7.0713780567251421E-4</v>
      </c>
    </row>
    <row r="71" spans="1:7">
      <c r="A71">
        <v>1.05</v>
      </c>
      <c r="B71">
        <v>1.72668457031</v>
      </c>
      <c r="D71">
        <f t="shared" si="0"/>
        <v>63.999999999780002</v>
      </c>
      <c r="E71">
        <f t="shared" si="1"/>
        <v>1.67236328125</v>
      </c>
      <c r="F71">
        <f t="shared" si="3"/>
        <v>1.7013967403319372</v>
      </c>
      <c r="G71">
        <f t="shared" si="4"/>
        <v>8.4294174626252274E-4</v>
      </c>
    </row>
    <row r="72" spans="1:7">
      <c r="A72">
        <v>1.06666666667</v>
      </c>
      <c r="B72">
        <v>1.72424316406</v>
      </c>
      <c r="D72">
        <f t="shared" ref="D72:D96" si="5">(A104-$A$39)*60</f>
        <v>64.999999999979991</v>
      </c>
      <c r="E72">
        <f t="shared" ref="E72:E96" si="6">B104</f>
        <v>1.67114257813</v>
      </c>
      <c r="F72">
        <f t="shared" si="3"/>
        <v>1.7013967328897137</v>
      </c>
      <c r="G72">
        <f t="shared" si="4"/>
        <v>9.1531388022470796E-4</v>
      </c>
    </row>
    <row r="73" spans="1:7">
      <c r="A73">
        <v>1.0833333333299999</v>
      </c>
      <c r="B73">
        <v>1.7214965820300001</v>
      </c>
      <c r="D73">
        <f t="shared" si="5"/>
        <v>66.000000000179995</v>
      </c>
      <c r="E73">
        <f t="shared" si="6"/>
        <v>1.67053222656</v>
      </c>
      <c r="F73">
        <f t="shared" si="3"/>
        <v>1.7013967273511987</v>
      </c>
      <c r="G73">
        <f t="shared" si="4"/>
        <v>9.5261740908990735E-4</v>
      </c>
    </row>
    <row r="74" spans="1:7">
      <c r="A74">
        <v>1.1000000000000001</v>
      </c>
      <c r="B74">
        <v>1.7190551757800001</v>
      </c>
      <c r="D74">
        <f t="shared" si="5"/>
        <v>66.999999999779988</v>
      </c>
      <c r="E74">
        <f t="shared" si="6"/>
        <v>1.6696166992199999</v>
      </c>
      <c r="F74">
        <f t="shared" si="3"/>
        <v>1.7013967232294267</v>
      </c>
      <c r="G74">
        <f t="shared" si="4"/>
        <v>1.0099699260397446E-3</v>
      </c>
    </row>
    <row r="75" spans="1:7">
      <c r="A75">
        <v>1.11666666667</v>
      </c>
      <c r="B75">
        <v>1.7166137695300001</v>
      </c>
      <c r="D75">
        <f t="shared" si="5"/>
        <v>67.999999999979991</v>
      </c>
      <c r="E75">
        <f t="shared" si="6"/>
        <v>1.6690063476599999</v>
      </c>
      <c r="F75">
        <f t="shared" si="3"/>
        <v>1.7013967201619975</v>
      </c>
      <c r="G75">
        <f t="shared" si="4"/>
        <v>1.049136230818163E-3</v>
      </c>
    </row>
    <row r="76" spans="1:7">
      <c r="A76">
        <v>1.13333333333</v>
      </c>
      <c r="B76">
        <v>1.7138671875</v>
      </c>
      <c r="D76">
        <f t="shared" si="5"/>
        <v>69.000000000180009</v>
      </c>
      <c r="E76">
        <f t="shared" si="6"/>
        <v>1.6677856445300001</v>
      </c>
      <c r="F76">
        <f t="shared" ref="F76:F96" si="7">$J$9*EXP(-$J$10*D76)+$J$11</f>
        <v>1.7013967178792115</v>
      </c>
      <c r="G76">
        <f t="shared" ref="G76:G96" si="8">(E76-F76)^2</f>
        <v>1.1297042516860707E-3</v>
      </c>
    </row>
    <row r="77" spans="1:7">
      <c r="A77">
        <v>1.1499999999999999</v>
      </c>
      <c r="B77">
        <v>1.71264648438</v>
      </c>
      <c r="D77">
        <f t="shared" si="5"/>
        <v>69.999999999780002</v>
      </c>
      <c r="E77">
        <f t="shared" si="6"/>
        <v>1.6653442382800001</v>
      </c>
      <c r="F77">
        <f t="shared" si="7"/>
        <v>1.7013967161803585</v>
      </c>
      <c r="G77">
        <f t="shared" si="8"/>
        <v>1.2997811627558286E-3</v>
      </c>
    </row>
    <row r="78" spans="1:7">
      <c r="A78">
        <v>1.1666666666700001</v>
      </c>
      <c r="B78">
        <v>1.7105102539099999</v>
      </c>
      <c r="D78">
        <f t="shared" si="5"/>
        <v>70.999999999980005</v>
      </c>
      <c r="E78">
        <f t="shared" si="6"/>
        <v>1.6653442382800001</v>
      </c>
      <c r="F78">
        <f t="shared" si="7"/>
        <v>1.7013967149160691</v>
      </c>
      <c r="G78">
        <f t="shared" si="8"/>
        <v>1.2997810715943033E-3</v>
      </c>
    </row>
    <row r="79" spans="1:7">
      <c r="A79">
        <v>1.18333333333</v>
      </c>
      <c r="B79">
        <v>1.7080688476599999</v>
      </c>
      <c r="D79">
        <f t="shared" si="5"/>
        <v>72.000000000179995</v>
      </c>
      <c r="E79">
        <f t="shared" si="6"/>
        <v>1.66442871094</v>
      </c>
      <c r="F79">
        <f t="shared" si="7"/>
        <v>1.7013967139751831</v>
      </c>
      <c r="G79">
        <f t="shared" si="8"/>
        <v>1.3666332484093074E-3</v>
      </c>
    </row>
    <row r="80" spans="1:7">
      <c r="A80">
        <v>1.2</v>
      </c>
      <c r="B80">
        <v>1.70593261719</v>
      </c>
      <c r="D80">
        <f t="shared" si="5"/>
        <v>72.999999999780002</v>
      </c>
      <c r="E80">
        <f t="shared" si="6"/>
        <v>1.66442871094</v>
      </c>
      <c r="F80">
        <f t="shared" si="7"/>
        <v>1.7013967132749741</v>
      </c>
      <c r="G80">
        <f t="shared" si="8"/>
        <v>1.3666331966386508E-3</v>
      </c>
    </row>
    <row r="81" spans="1:7">
      <c r="A81">
        <v>1.2166666666699999</v>
      </c>
      <c r="B81">
        <v>1.70349121094</v>
      </c>
      <c r="D81">
        <f t="shared" si="5"/>
        <v>73.999999999979991</v>
      </c>
      <c r="E81">
        <f t="shared" si="6"/>
        <v>1.66381835938</v>
      </c>
      <c r="F81">
        <f t="shared" si="7"/>
        <v>1.7013967127538776</v>
      </c>
      <c r="G81">
        <f t="shared" si="8"/>
        <v>1.4121326422920184E-3</v>
      </c>
    </row>
    <row r="82" spans="1:7">
      <c r="A82">
        <v>1.2333333333300001</v>
      </c>
      <c r="B82">
        <v>1.7007446289099999</v>
      </c>
      <c r="D82">
        <f t="shared" si="5"/>
        <v>75.000000000179995</v>
      </c>
      <c r="E82">
        <f t="shared" si="6"/>
        <v>1.66259765625</v>
      </c>
      <c r="F82">
        <f t="shared" si="7"/>
        <v>1.7013967123660765</v>
      </c>
      <c r="G82">
        <f t="shared" si="8"/>
        <v>1.5053667554984517E-3</v>
      </c>
    </row>
    <row r="83" spans="1:7">
      <c r="A83">
        <v>1.25</v>
      </c>
      <c r="B83">
        <v>1.7007446289099999</v>
      </c>
      <c r="D83">
        <f t="shared" si="5"/>
        <v>75.999999999780016</v>
      </c>
      <c r="E83">
        <f t="shared" si="6"/>
        <v>1.66015625</v>
      </c>
      <c r="F83">
        <f t="shared" si="7"/>
        <v>1.7013967120774744</v>
      </c>
      <c r="G83">
        <f t="shared" si="8"/>
        <v>1.7007757123636081E-3</v>
      </c>
    </row>
    <row r="84" spans="1:7">
      <c r="A84">
        <v>1.2666666666699999</v>
      </c>
      <c r="B84">
        <v>1.6964721679699999</v>
      </c>
      <c r="D84">
        <f t="shared" si="5"/>
        <v>76.999999999980005</v>
      </c>
      <c r="E84">
        <f t="shared" si="6"/>
        <v>1.65954589844</v>
      </c>
      <c r="F84">
        <f t="shared" si="7"/>
        <v>1.7013967118626963</v>
      </c>
      <c r="G84">
        <f t="shared" si="8"/>
        <v>1.7514905841413328E-3</v>
      </c>
    </row>
    <row r="85" spans="1:7">
      <c r="A85">
        <v>1.2833333333300001</v>
      </c>
      <c r="B85">
        <v>1.6970825195300001</v>
      </c>
      <c r="D85">
        <f t="shared" si="5"/>
        <v>78.000000000180009</v>
      </c>
      <c r="E85">
        <f t="shared" si="6"/>
        <v>1.66015625</v>
      </c>
      <c r="F85">
        <f t="shared" si="7"/>
        <v>1.7013967117028579</v>
      </c>
      <c r="G85">
        <f t="shared" si="8"/>
        <v>1.7007756814648883E-3</v>
      </c>
    </row>
    <row r="86" spans="1:7">
      <c r="A86">
        <v>1.3</v>
      </c>
      <c r="B86">
        <v>1.69555664063</v>
      </c>
      <c r="D86">
        <f t="shared" si="5"/>
        <v>78.999999999780002</v>
      </c>
      <c r="E86">
        <f t="shared" si="6"/>
        <v>1.6592407226599999</v>
      </c>
      <c r="F86">
        <f t="shared" si="7"/>
        <v>1.7013967115839062</v>
      </c>
      <c r="G86">
        <f t="shared" si="8"/>
        <v>1.7771274021525076E-3</v>
      </c>
    </row>
    <row r="87" spans="1:7">
      <c r="A87">
        <v>1.31666666667</v>
      </c>
      <c r="B87">
        <v>1.6943359375</v>
      </c>
      <c r="D87">
        <f t="shared" si="5"/>
        <v>79.999999999979991</v>
      </c>
      <c r="E87">
        <f t="shared" si="6"/>
        <v>1.6592407226599999</v>
      </c>
      <c r="F87">
        <f t="shared" si="7"/>
        <v>1.7013967114953819</v>
      </c>
      <c r="G87">
        <f t="shared" si="8"/>
        <v>1.7771273946888488E-3</v>
      </c>
    </row>
    <row r="88" spans="1:7">
      <c r="A88">
        <v>1.3333333333299999</v>
      </c>
      <c r="B88">
        <v>1.69372558594</v>
      </c>
      <c r="D88">
        <f t="shared" si="5"/>
        <v>81.000000000179995</v>
      </c>
      <c r="E88">
        <f t="shared" si="6"/>
        <v>1.6586303710900001</v>
      </c>
      <c r="F88">
        <f t="shared" si="7"/>
        <v>1.7013967114295021</v>
      </c>
      <c r="G88">
        <f t="shared" si="8"/>
        <v>1.8289598660341157E-3</v>
      </c>
    </row>
    <row r="89" spans="1:7">
      <c r="A89">
        <v>1.35</v>
      </c>
      <c r="B89">
        <v>1.69128417969</v>
      </c>
      <c r="D89">
        <f t="shared" si="5"/>
        <v>81.999999999779988</v>
      </c>
      <c r="E89">
        <f t="shared" si="6"/>
        <v>1.6561889648400001</v>
      </c>
      <c r="F89">
        <f t="shared" si="7"/>
        <v>1.7013967113804742</v>
      </c>
      <c r="G89">
        <f t="shared" si="8"/>
        <v>2.043740347267748E-3</v>
      </c>
    </row>
    <row r="90" spans="1:7">
      <c r="A90">
        <v>1.36666666667</v>
      </c>
      <c r="B90">
        <v>1.6897583007800001</v>
      </c>
      <c r="D90">
        <f t="shared" si="5"/>
        <v>82.999999999979991</v>
      </c>
      <c r="E90">
        <f t="shared" si="6"/>
        <v>1.6549682617199999</v>
      </c>
      <c r="F90">
        <f t="shared" si="7"/>
        <v>1.7013967113439874</v>
      </c>
      <c r="G90">
        <f t="shared" si="8"/>
        <v>2.1556009344871462E-3</v>
      </c>
    </row>
    <row r="91" spans="1:7">
      <c r="A91">
        <v>1.38333333333</v>
      </c>
      <c r="B91">
        <v>1.6860961914099999</v>
      </c>
      <c r="D91">
        <f t="shared" si="5"/>
        <v>84.000000000180009</v>
      </c>
      <c r="E91">
        <f t="shared" si="6"/>
        <v>1.6555786132800001</v>
      </c>
      <c r="F91">
        <f t="shared" si="7"/>
        <v>1.701396711316834</v>
      </c>
      <c r="G91">
        <f t="shared" si="8"/>
        <v>2.0992981077129222E-3</v>
      </c>
    </row>
    <row r="92" spans="1:7">
      <c r="A92">
        <v>1.4</v>
      </c>
      <c r="B92">
        <v>1.6860961914099999</v>
      </c>
      <c r="D92">
        <f t="shared" si="5"/>
        <v>84.999999999780002</v>
      </c>
      <c r="E92">
        <f t="shared" si="6"/>
        <v>1.65405273438</v>
      </c>
      <c r="F92">
        <f t="shared" si="7"/>
        <v>1.7013967112966264</v>
      </c>
      <c r="G92">
        <f t="shared" si="8"/>
        <v>2.241452150282053E-3</v>
      </c>
    </row>
    <row r="93" spans="1:7">
      <c r="A93">
        <v>1.4166666666700001</v>
      </c>
      <c r="B93">
        <v>1.68518066406</v>
      </c>
      <c r="D93">
        <f t="shared" si="5"/>
        <v>85.999999999980005</v>
      </c>
      <c r="E93">
        <f t="shared" si="6"/>
        <v>1.6543579101599999</v>
      </c>
      <c r="F93">
        <f t="shared" si="7"/>
        <v>1.701396711281588</v>
      </c>
      <c r="G93">
        <f t="shared" si="8"/>
        <v>2.2126488109563171E-3</v>
      </c>
    </row>
    <row r="94" spans="1:7">
      <c r="A94">
        <v>1.43333333333</v>
      </c>
      <c r="B94">
        <v>1.68518066406</v>
      </c>
      <c r="D94">
        <f t="shared" si="5"/>
        <v>87.000000000179995</v>
      </c>
      <c r="E94">
        <f t="shared" si="6"/>
        <v>1.65405273438</v>
      </c>
      <c r="F94">
        <f t="shared" si="7"/>
        <v>1.7013967112703963</v>
      </c>
      <c r="G94">
        <f t="shared" si="8"/>
        <v>2.2414521477983756E-3</v>
      </c>
    </row>
    <row r="95" spans="1:7">
      <c r="A95">
        <v>1.45</v>
      </c>
      <c r="B95">
        <v>1.68029785156</v>
      </c>
      <c r="D95">
        <f t="shared" si="5"/>
        <v>87.999999999780002</v>
      </c>
      <c r="E95">
        <f t="shared" si="6"/>
        <v>1.65161132813</v>
      </c>
      <c r="F95">
        <f t="shared" si="7"/>
        <v>1.7013967112620674</v>
      </c>
      <c r="G95">
        <f t="shared" si="8"/>
        <v>2.4785843736067387E-3</v>
      </c>
    </row>
    <row r="96" spans="1:7">
      <c r="A96">
        <v>1.4666666666699999</v>
      </c>
      <c r="B96">
        <v>1.6799926757800001</v>
      </c>
      <c r="D96">
        <f t="shared" si="5"/>
        <v>88.999999999979991</v>
      </c>
      <c r="E96">
        <f t="shared" si="6"/>
        <v>1.65100097656</v>
      </c>
      <c r="F96">
        <f t="shared" si="7"/>
        <v>1.701396711255869</v>
      </c>
      <c r="G96">
        <f t="shared" si="8"/>
        <v>2.5397300755364144E-3</v>
      </c>
    </row>
    <row r="97" spans="1:2">
      <c r="A97">
        <v>1.4833333333300001</v>
      </c>
      <c r="B97">
        <v>1.6799926757800001</v>
      </c>
    </row>
    <row r="98" spans="1:2">
      <c r="A98">
        <v>1.5</v>
      </c>
      <c r="B98">
        <v>1.6787719726599999</v>
      </c>
    </row>
    <row r="99" spans="1:2">
      <c r="A99">
        <v>1.5166666666699999</v>
      </c>
      <c r="B99">
        <v>1.6769409179699999</v>
      </c>
    </row>
    <row r="100" spans="1:2">
      <c r="A100">
        <v>1.5333333333300001</v>
      </c>
      <c r="B100">
        <v>1.6763305664099999</v>
      </c>
    </row>
    <row r="101" spans="1:2">
      <c r="A101">
        <v>1.55</v>
      </c>
      <c r="B101">
        <v>1.6748046875</v>
      </c>
    </row>
    <row r="102" spans="1:2">
      <c r="A102">
        <v>1.56666666667</v>
      </c>
      <c r="B102">
        <v>1.6748046875</v>
      </c>
    </row>
    <row r="103" spans="1:2">
      <c r="A103">
        <v>1.5833333333299999</v>
      </c>
      <c r="B103">
        <v>1.67236328125</v>
      </c>
    </row>
    <row r="104" spans="1:2">
      <c r="A104">
        <v>1.6</v>
      </c>
      <c r="B104">
        <v>1.67114257813</v>
      </c>
    </row>
    <row r="105" spans="1:2">
      <c r="A105">
        <v>1.61666666667</v>
      </c>
      <c r="B105">
        <v>1.67053222656</v>
      </c>
    </row>
    <row r="106" spans="1:2">
      <c r="A106">
        <v>1.63333333333</v>
      </c>
      <c r="B106">
        <v>1.6696166992199999</v>
      </c>
    </row>
    <row r="107" spans="1:2">
      <c r="A107">
        <v>1.65</v>
      </c>
      <c r="B107">
        <v>1.6690063476599999</v>
      </c>
    </row>
    <row r="108" spans="1:2">
      <c r="A108">
        <v>1.6666666666700001</v>
      </c>
      <c r="B108">
        <v>1.6677856445300001</v>
      </c>
    </row>
    <row r="109" spans="1:2">
      <c r="A109">
        <v>1.68333333333</v>
      </c>
      <c r="B109">
        <v>1.6653442382800001</v>
      </c>
    </row>
    <row r="110" spans="1:2">
      <c r="A110">
        <v>1.7</v>
      </c>
      <c r="B110">
        <v>1.6653442382800001</v>
      </c>
    </row>
    <row r="111" spans="1:2">
      <c r="A111">
        <v>1.7166666666699999</v>
      </c>
      <c r="B111">
        <v>1.66442871094</v>
      </c>
    </row>
    <row r="112" spans="1:2">
      <c r="A112">
        <v>1.7333333333300001</v>
      </c>
      <c r="B112">
        <v>1.66442871094</v>
      </c>
    </row>
    <row r="113" spans="1:2">
      <c r="A113">
        <v>1.75</v>
      </c>
      <c r="B113">
        <v>1.66381835938</v>
      </c>
    </row>
    <row r="114" spans="1:2">
      <c r="A114">
        <v>1.7666666666699999</v>
      </c>
      <c r="B114">
        <v>1.66259765625</v>
      </c>
    </row>
    <row r="115" spans="1:2">
      <c r="A115">
        <v>1.7833333333300001</v>
      </c>
      <c r="B115">
        <v>1.66015625</v>
      </c>
    </row>
    <row r="116" spans="1:2">
      <c r="A116">
        <v>1.8</v>
      </c>
      <c r="B116">
        <v>1.65954589844</v>
      </c>
    </row>
    <row r="117" spans="1:2">
      <c r="A117">
        <v>1.81666666667</v>
      </c>
      <c r="B117">
        <v>1.66015625</v>
      </c>
    </row>
    <row r="118" spans="1:2">
      <c r="A118">
        <v>1.8333333333299999</v>
      </c>
      <c r="B118">
        <v>1.6592407226599999</v>
      </c>
    </row>
    <row r="119" spans="1:2">
      <c r="A119">
        <v>1.85</v>
      </c>
      <c r="B119">
        <v>1.6592407226599999</v>
      </c>
    </row>
    <row r="120" spans="1:2">
      <c r="A120">
        <v>1.86666666667</v>
      </c>
      <c r="B120">
        <v>1.6586303710900001</v>
      </c>
    </row>
    <row r="121" spans="1:2">
      <c r="A121">
        <v>1.88333333333</v>
      </c>
      <c r="B121">
        <v>1.6561889648400001</v>
      </c>
    </row>
    <row r="122" spans="1:2">
      <c r="A122">
        <v>1.9</v>
      </c>
      <c r="B122">
        <v>1.6549682617199999</v>
      </c>
    </row>
    <row r="123" spans="1:2">
      <c r="A123">
        <v>1.9166666666700001</v>
      </c>
      <c r="B123">
        <v>1.6555786132800001</v>
      </c>
    </row>
    <row r="124" spans="1:2">
      <c r="A124">
        <v>1.93333333333</v>
      </c>
      <c r="B124">
        <v>1.65405273438</v>
      </c>
    </row>
    <row r="125" spans="1:2">
      <c r="A125">
        <v>1.95</v>
      </c>
      <c r="B125">
        <v>1.6543579101599999</v>
      </c>
    </row>
    <row r="126" spans="1:2">
      <c r="A126">
        <v>1.9666666666699999</v>
      </c>
      <c r="B126">
        <v>1.65405273438</v>
      </c>
    </row>
    <row r="127" spans="1:2">
      <c r="A127">
        <v>1.9833333333300001</v>
      </c>
      <c r="B127">
        <v>1.65161132813</v>
      </c>
    </row>
    <row r="128" spans="1:2">
      <c r="A128">
        <v>2</v>
      </c>
      <c r="B128">
        <v>1.65100097656</v>
      </c>
    </row>
  </sheetData>
  <pageMargins left="0.7" right="0.7" top="0.75" bottom="0.75" header="0.3" footer="0.3"/>
  <drawing r:id="rId1"/>
  <legacyDrawing r:id="rId2"/>
  <oleObjects>
    <oleObject progId="Equation.3" shapeId="6145" r:id="rId3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:K128"/>
  <sheetViews>
    <sheetView topLeftCell="A13" workbookViewId="0">
      <selection activeCell="M9" sqref="M9:M12"/>
    </sheetView>
  </sheetViews>
  <sheetFormatPr defaultRowHeight="15"/>
  <cols>
    <col min="1" max="1" width="8.28515625" customWidth="1"/>
    <col min="2" max="2" width="12" bestFit="1" customWidth="1"/>
  </cols>
  <sheetData>
    <row r="1" spans="1:11">
      <c r="A1" t="s">
        <v>0</v>
      </c>
    </row>
    <row r="2" spans="1:11">
      <c r="A2" t="s">
        <v>10</v>
      </c>
    </row>
    <row r="3" spans="1:11">
      <c r="A3" t="s">
        <v>1</v>
      </c>
    </row>
    <row r="4" spans="1:11">
      <c r="A4" t="s">
        <v>2</v>
      </c>
      <c r="B4" t="s">
        <v>3</v>
      </c>
    </row>
    <row r="5" spans="1:11">
      <c r="A5" t="s">
        <v>4</v>
      </c>
      <c r="B5" t="s">
        <v>5</v>
      </c>
    </row>
    <row r="6" spans="1:11">
      <c r="A6" t="s">
        <v>6</v>
      </c>
      <c r="B6" t="s">
        <v>7</v>
      </c>
      <c r="D6" t="s">
        <v>13</v>
      </c>
    </row>
    <row r="7" spans="1:11">
      <c r="D7" t="s">
        <v>6</v>
      </c>
      <c r="E7" t="s">
        <v>7</v>
      </c>
      <c r="F7" t="s">
        <v>31</v>
      </c>
      <c r="G7" t="s">
        <v>32</v>
      </c>
      <c r="H7" t="s">
        <v>33</v>
      </c>
    </row>
    <row r="8" spans="1:11">
      <c r="A8">
        <v>0</v>
      </c>
      <c r="B8">
        <v>6.3244628906299996</v>
      </c>
      <c r="D8">
        <f>(A38-$A$38)*60</f>
        <v>0</v>
      </c>
      <c r="E8">
        <f>B38</f>
        <v>6.3204956054699997</v>
      </c>
      <c r="F8">
        <f>$J$10*EXP(-$J$11*D8)+$J$12</f>
        <v>6.7080475814511633</v>
      </c>
      <c r="G8">
        <f>(E8-F8)^2</f>
        <v>0.15019653408690445</v>
      </c>
      <c r="H8">
        <f>SUM(G8:G98)</f>
        <v>0.77062589425612105</v>
      </c>
      <c r="K8" t="s">
        <v>34</v>
      </c>
    </row>
    <row r="9" spans="1:11">
      <c r="A9">
        <v>1.6666666666700001E-2</v>
      </c>
      <c r="B9">
        <v>6.3244628906299996</v>
      </c>
      <c r="D9">
        <f t="shared" ref="D9:D72" si="0">(A39-$A$38)*60</f>
        <v>1.0000000000200004</v>
      </c>
      <c r="E9">
        <f t="shared" ref="E9:E72" si="1">B39</f>
        <v>5.8340454101599999</v>
      </c>
      <c r="F9">
        <f t="shared" ref="F9:F72" si="2">$J$10*EXP(-$J$11*D9)+$J$12</f>
        <v>5.2086587338679422</v>
      </c>
      <c r="G9">
        <f t="shared" ref="G9:G72" si="3">(E9-F9)^2</f>
        <v>0.39110849488362692</v>
      </c>
      <c r="I9" t="s">
        <v>35</v>
      </c>
    </row>
    <row r="10" spans="1:11">
      <c r="A10">
        <v>3.3333333333299998E-2</v>
      </c>
      <c r="B10">
        <v>6.3244628906299996</v>
      </c>
      <c r="D10">
        <f t="shared" si="0"/>
        <v>1.9999999999800022</v>
      </c>
      <c r="E10">
        <f t="shared" si="1"/>
        <v>4.2330932617199997</v>
      </c>
      <c r="F10">
        <f t="shared" si="2"/>
        <v>4.09746960262874</v>
      </c>
      <c r="G10">
        <f t="shared" si="3"/>
        <v>1.8393776905302209E-2</v>
      </c>
      <c r="I10" t="s">
        <v>28</v>
      </c>
      <c r="J10">
        <v>5.7912636767507788</v>
      </c>
      <c r="K10">
        <v>4</v>
      </c>
    </row>
    <row r="11" spans="1:11">
      <c r="A11">
        <v>0.05</v>
      </c>
      <c r="B11">
        <v>6.3244628906299996</v>
      </c>
      <c r="D11">
        <f t="shared" si="0"/>
        <v>3.0000000000000027</v>
      </c>
      <c r="E11">
        <f t="shared" si="1"/>
        <v>3.1887817382799999</v>
      </c>
      <c r="F11">
        <f t="shared" si="2"/>
        <v>3.2739732244052999</v>
      </c>
      <c r="G11">
        <f t="shared" si="3"/>
        <v>7.2575893082371876E-3</v>
      </c>
      <c r="I11" t="s">
        <v>29</v>
      </c>
      <c r="J11">
        <v>0.29962685877409517</v>
      </c>
      <c r="K11">
        <v>0.3</v>
      </c>
    </row>
    <row r="12" spans="1:11">
      <c r="A12">
        <v>6.66666666667E-2</v>
      </c>
      <c r="B12">
        <v>6.3244628906299996</v>
      </c>
      <c r="D12">
        <f t="shared" si="0"/>
        <v>4.0000000000200036</v>
      </c>
      <c r="E12">
        <f t="shared" si="1"/>
        <v>2.5018310546899998</v>
      </c>
      <c r="F12">
        <f t="shared" si="2"/>
        <v>2.6636844213247954</v>
      </c>
      <c r="G12">
        <f t="shared" si="3"/>
        <v>2.6196512291017583E-2</v>
      </c>
      <c r="I12" t="s">
        <v>30</v>
      </c>
      <c r="J12">
        <v>0.91678390470038407</v>
      </c>
      <c r="K12">
        <v>0.7</v>
      </c>
    </row>
    <row r="13" spans="1:11">
      <c r="A13">
        <v>8.3333333333299994E-2</v>
      </c>
      <c r="B13">
        <v>6.3262939453099998</v>
      </c>
      <c r="D13">
        <f t="shared" si="0"/>
        <v>4.9999999999799982</v>
      </c>
      <c r="E13">
        <f t="shared" si="1"/>
        <v>2.04711914063</v>
      </c>
      <c r="F13">
        <f t="shared" si="2"/>
        <v>2.2114026226485564</v>
      </c>
      <c r="G13">
        <f t="shared" si="3"/>
        <v>2.6989062464141331E-2</v>
      </c>
    </row>
    <row r="14" spans="1:11">
      <c r="A14">
        <v>0.1</v>
      </c>
      <c r="B14">
        <v>6.3238525390599998</v>
      </c>
      <c r="D14">
        <f t="shared" si="0"/>
        <v>5.9999999999999982</v>
      </c>
      <c r="E14">
        <f t="shared" si="1"/>
        <v>1.7416381835900001</v>
      </c>
      <c r="F14">
        <f t="shared" si="2"/>
        <v>1.8762189777807299</v>
      </c>
      <c r="G14">
        <f t="shared" si="3"/>
        <v>1.8111990165007565E-2</v>
      </c>
    </row>
    <row r="15" spans="1:11">
      <c r="A15">
        <v>0.116666666667</v>
      </c>
      <c r="B15">
        <v>6.3244628906299996</v>
      </c>
      <c r="D15">
        <f t="shared" si="0"/>
        <v>7.0000000000199991</v>
      </c>
      <c r="E15">
        <f t="shared" si="1"/>
        <v>1.5328979492199999</v>
      </c>
      <c r="F15">
        <f t="shared" si="2"/>
        <v>1.6278161543465219</v>
      </c>
      <c r="G15">
        <f t="shared" si="3"/>
        <v>9.009465664440516E-3</v>
      </c>
    </row>
    <row r="16" spans="1:11">
      <c r="A16">
        <v>0.13333333333299999</v>
      </c>
      <c r="B16">
        <v>6.3226318359400002</v>
      </c>
      <c r="D16">
        <f t="shared" si="0"/>
        <v>7.9999999999800009</v>
      </c>
      <c r="E16">
        <f t="shared" si="1"/>
        <v>1.3912963867199999</v>
      </c>
      <c r="F16">
        <f t="shared" si="2"/>
        <v>1.4437261379280817</v>
      </c>
      <c r="G16">
        <f t="shared" si="3"/>
        <v>2.7488788117413549E-3</v>
      </c>
    </row>
    <row r="17" spans="1:7">
      <c r="A17">
        <v>0.15</v>
      </c>
      <c r="B17">
        <v>6.3226318359400002</v>
      </c>
      <c r="D17">
        <f t="shared" si="0"/>
        <v>9.0000000000000018</v>
      </c>
      <c r="E17">
        <f t="shared" si="1"/>
        <v>1.29150390625</v>
      </c>
      <c r="F17">
        <f t="shared" si="2"/>
        <v>1.307298002045743</v>
      </c>
      <c r="G17">
        <f t="shared" si="3"/>
        <v>2.4945346200510606E-4</v>
      </c>
    </row>
    <row r="18" spans="1:7">
      <c r="A18">
        <v>0.166666666667</v>
      </c>
      <c r="B18">
        <v>6.3226318359400002</v>
      </c>
      <c r="D18">
        <f t="shared" si="0"/>
        <v>10.000000000020002</v>
      </c>
      <c r="E18">
        <f t="shared" si="1"/>
        <v>1.2228393554699999</v>
      </c>
      <c r="F18">
        <f t="shared" si="2"/>
        <v>1.2061918333291815</v>
      </c>
      <c r="G18">
        <f t="shared" si="3"/>
        <v>2.7713999342904012E-4</v>
      </c>
    </row>
    <row r="19" spans="1:7">
      <c r="A19">
        <v>0.183333333333</v>
      </c>
      <c r="B19">
        <v>6.3223266601599999</v>
      </c>
      <c r="D19">
        <f t="shared" si="0"/>
        <v>10.999999999979996</v>
      </c>
      <c r="E19">
        <f t="shared" si="1"/>
        <v>1.1703491210900001</v>
      </c>
      <c r="F19">
        <f t="shared" si="2"/>
        <v>1.13126258734995</v>
      </c>
      <c r="G19">
        <f t="shared" si="3"/>
        <v>1.5277571198120757E-3</v>
      </c>
    </row>
    <row r="20" spans="1:7">
      <c r="A20">
        <v>0.2</v>
      </c>
      <c r="B20">
        <v>6.3217163085900001</v>
      </c>
      <c r="D20">
        <f t="shared" si="0"/>
        <v>11.999999999999996</v>
      </c>
      <c r="E20">
        <f t="shared" si="1"/>
        <v>1.1328125</v>
      </c>
      <c r="F20">
        <f t="shared" si="2"/>
        <v>1.0757329201203052</v>
      </c>
      <c r="G20">
        <f t="shared" si="3"/>
        <v>3.2580784392424603E-3</v>
      </c>
    </row>
    <row r="21" spans="1:7">
      <c r="A21">
        <v>0.21666666666699999</v>
      </c>
      <c r="B21">
        <v>6.3217163085900001</v>
      </c>
      <c r="D21">
        <f t="shared" si="0"/>
        <v>13.000000000019998</v>
      </c>
      <c r="E21">
        <f t="shared" si="1"/>
        <v>1.10229492188</v>
      </c>
      <c r="F21">
        <f t="shared" si="2"/>
        <v>1.0345801779283492</v>
      </c>
      <c r="G21">
        <f t="shared" si="3"/>
        <v>4.5852865484376261E-3</v>
      </c>
    </row>
    <row r="22" spans="1:7">
      <c r="A22">
        <v>0.23333333333299999</v>
      </c>
      <c r="B22">
        <v>6.3198852539099999</v>
      </c>
      <c r="D22">
        <f t="shared" si="0"/>
        <v>13.99999999998</v>
      </c>
      <c r="E22">
        <f t="shared" si="1"/>
        <v>1.0791015625</v>
      </c>
      <c r="F22">
        <f t="shared" si="2"/>
        <v>1.0040820987155439</v>
      </c>
      <c r="G22">
        <f t="shared" si="3"/>
        <v>5.6279199465073234E-3</v>
      </c>
    </row>
    <row r="23" spans="1:7">
      <c r="A23">
        <v>0.25</v>
      </c>
      <c r="B23">
        <v>6.3174438476599999</v>
      </c>
      <c r="D23">
        <f t="shared" si="0"/>
        <v>15</v>
      </c>
      <c r="E23">
        <f t="shared" si="1"/>
        <v>1.0604858398400001</v>
      </c>
      <c r="F23">
        <f t="shared" si="2"/>
        <v>0.98148013378585752</v>
      </c>
      <c r="G23">
        <f t="shared" si="3"/>
        <v>6.2419015891135828E-3</v>
      </c>
    </row>
    <row r="24" spans="1:7">
      <c r="A24">
        <v>0.26666666666700001</v>
      </c>
      <c r="B24">
        <v>6.3198852539099999</v>
      </c>
      <c r="D24">
        <f t="shared" si="0"/>
        <v>16.000000000020002</v>
      </c>
      <c r="E24">
        <f t="shared" si="1"/>
        <v>1.044921875</v>
      </c>
      <c r="F24">
        <f t="shared" si="2"/>
        <v>0.96472993731995027</v>
      </c>
      <c r="G24">
        <f t="shared" si="3"/>
        <v>6.4307468688809795E-3</v>
      </c>
    </row>
    <row r="25" spans="1:7">
      <c r="A25">
        <v>0.28333333333299998</v>
      </c>
      <c r="B25">
        <v>6.3180541992199997</v>
      </c>
      <c r="D25">
        <f t="shared" si="0"/>
        <v>16.999999999980002</v>
      </c>
      <c r="E25">
        <f t="shared" si="1"/>
        <v>1.03271484375</v>
      </c>
      <c r="F25">
        <f t="shared" si="2"/>
        <v>0.9523164554609661</v>
      </c>
      <c r="G25">
        <f t="shared" si="3"/>
        <v>6.4639008394742625E-3</v>
      </c>
    </row>
    <row r="26" spans="1:7">
      <c r="A26">
        <v>0.3</v>
      </c>
      <c r="B26">
        <v>6.3192749023400001</v>
      </c>
      <c r="D26">
        <f t="shared" si="0"/>
        <v>18.000000000000004</v>
      </c>
      <c r="E26">
        <f t="shared" si="1"/>
        <v>1.0220336914099999</v>
      </c>
      <c r="F26">
        <f t="shared" si="2"/>
        <v>0.9431168898203125</v>
      </c>
      <c r="G26">
        <f t="shared" si="3"/>
        <v>6.2278615731460865E-3</v>
      </c>
    </row>
    <row r="27" spans="1:7">
      <c r="A27">
        <v>0.316666666667</v>
      </c>
      <c r="B27">
        <v>6.3180541992199997</v>
      </c>
      <c r="D27">
        <f t="shared" si="0"/>
        <v>19.000000000020002</v>
      </c>
      <c r="E27">
        <f t="shared" si="1"/>
        <v>1.01257324219</v>
      </c>
      <c r="F27">
        <f t="shared" si="2"/>
        <v>0.93629914046262008</v>
      </c>
      <c r="G27">
        <f t="shared" si="3"/>
        <v>5.8177385943187004E-3</v>
      </c>
    </row>
    <row r="28" spans="1:7">
      <c r="A28">
        <v>0.33333333333300003</v>
      </c>
      <c r="B28">
        <v>6.3186645507800003</v>
      </c>
      <c r="D28">
        <f t="shared" si="0"/>
        <v>19.999999999979998</v>
      </c>
      <c r="E28">
        <f t="shared" si="1"/>
        <v>1.00280761719</v>
      </c>
      <c r="F28">
        <f t="shared" si="2"/>
        <v>0.93124654253380923</v>
      </c>
      <c r="G28">
        <f t="shared" si="3"/>
        <v>5.1209874059489086E-3</v>
      </c>
    </row>
    <row r="29" spans="1:7">
      <c r="A29">
        <v>0.35</v>
      </c>
      <c r="B29">
        <v>6.3186645507800003</v>
      </c>
      <c r="D29">
        <f t="shared" si="0"/>
        <v>21</v>
      </c>
      <c r="E29">
        <f t="shared" si="1"/>
        <v>0.99639892578099998</v>
      </c>
      <c r="F29">
        <f t="shared" si="2"/>
        <v>0.92750208897678532</v>
      </c>
      <c r="G29">
        <f t="shared" si="3"/>
        <v>4.7467741216265869E-3</v>
      </c>
    </row>
    <row r="30" spans="1:7">
      <c r="A30">
        <v>0.36666666666699999</v>
      </c>
      <c r="B30">
        <v>6.3180541992199997</v>
      </c>
      <c r="D30">
        <f t="shared" si="0"/>
        <v>22.000000000019998</v>
      </c>
      <c r="E30">
        <f t="shared" si="1"/>
        <v>0.99090576171900002</v>
      </c>
      <c r="F30">
        <f t="shared" si="2"/>
        <v>0.92472709428350375</v>
      </c>
      <c r="G30">
        <f t="shared" si="3"/>
        <v>4.3796160235380147E-3</v>
      </c>
    </row>
    <row r="31" spans="1:7">
      <c r="A31">
        <v>0.38333333333300001</v>
      </c>
      <c r="B31">
        <v>6.3180541992199997</v>
      </c>
      <c r="D31">
        <f t="shared" si="0"/>
        <v>22.999999999980002</v>
      </c>
      <c r="E31">
        <f t="shared" si="1"/>
        <v>0.982666015625</v>
      </c>
      <c r="F31">
        <f t="shared" si="2"/>
        <v>0.92267056041812845</v>
      </c>
      <c r="G31">
        <f t="shared" si="3"/>
        <v>3.5994546454797306E-3</v>
      </c>
    </row>
    <row r="32" spans="1:7">
      <c r="A32">
        <v>0.4</v>
      </c>
      <c r="B32">
        <v>6.3204956054699997</v>
      </c>
      <c r="D32">
        <f t="shared" si="0"/>
        <v>24</v>
      </c>
      <c r="E32">
        <f t="shared" si="1"/>
        <v>0.97869873046900002</v>
      </c>
      <c r="F32">
        <f t="shared" si="2"/>
        <v>0.92114647406575223</v>
      </c>
      <c r="G32">
        <f t="shared" si="3"/>
        <v>3.3122622171051766E-3</v>
      </c>
    </row>
    <row r="33" spans="1:7">
      <c r="A33">
        <v>0.41666666666699997</v>
      </c>
      <c r="B33">
        <v>6.3217163085900001</v>
      </c>
      <c r="D33">
        <f t="shared" si="0"/>
        <v>25.000000000020002</v>
      </c>
      <c r="E33">
        <f t="shared" si="1"/>
        <v>0.97229003906300004</v>
      </c>
      <c r="F33">
        <f t="shared" si="2"/>
        <v>0.9200169817444992</v>
      </c>
      <c r="G33">
        <f t="shared" si="3"/>
        <v>2.7324725214232753E-3</v>
      </c>
    </row>
    <row r="34" spans="1:7">
      <c r="A34">
        <v>0.433333333333</v>
      </c>
      <c r="B34">
        <v>6.3211059570300003</v>
      </c>
      <c r="D34">
        <f t="shared" si="0"/>
        <v>25.999999999979998</v>
      </c>
      <c r="E34">
        <f t="shared" si="1"/>
        <v>0.96954345703099998</v>
      </c>
      <c r="F34">
        <f t="shared" si="2"/>
        <v>0.91917992096922574</v>
      </c>
      <c r="G34">
        <f t="shared" si="3"/>
        <v>2.5364857646456344E-3</v>
      </c>
    </row>
    <row r="35" spans="1:7">
      <c r="A35">
        <v>0.45</v>
      </c>
      <c r="B35">
        <v>6.3204956054699997</v>
      </c>
      <c r="D35">
        <f t="shared" si="0"/>
        <v>26.999999999999996</v>
      </c>
      <c r="E35">
        <f t="shared" si="1"/>
        <v>0.96496582031300004</v>
      </c>
      <c r="F35">
        <f t="shared" si="2"/>
        <v>0.91855957966331159</v>
      </c>
      <c r="G35">
        <f t="shared" si="3"/>
        <v>2.1535391712367972E-3</v>
      </c>
    </row>
    <row r="36" spans="1:7">
      <c r="A36">
        <v>0.46666666666700002</v>
      </c>
      <c r="B36">
        <v>6.3217163085900001</v>
      </c>
      <c r="D36">
        <f t="shared" si="0"/>
        <v>28.000000000019998</v>
      </c>
      <c r="E36">
        <f t="shared" si="1"/>
        <v>0.96008300781300004</v>
      </c>
      <c r="F36">
        <f t="shared" si="2"/>
        <v>0.91809984800801936</v>
      </c>
      <c r="G36">
        <f t="shared" si="3"/>
        <v>1.7625857072105459E-3</v>
      </c>
    </row>
    <row r="37" spans="1:7">
      <c r="A37">
        <v>0.48333333333299999</v>
      </c>
      <c r="B37">
        <v>6.3217163085900001</v>
      </c>
      <c r="D37">
        <f t="shared" si="0"/>
        <v>28.999999999979998</v>
      </c>
      <c r="E37">
        <f t="shared" si="1"/>
        <v>0.95550537109400002</v>
      </c>
      <c r="F37">
        <f t="shared" si="2"/>
        <v>0.91775914331392305</v>
      </c>
      <c r="G37">
        <f t="shared" si="3"/>
        <v>1.4247777116254542E-3</v>
      </c>
    </row>
    <row r="38" spans="1:7">
      <c r="A38">
        <v>0.5</v>
      </c>
      <c r="B38">
        <v>6.3204956054699997</v>
      </c>
      <c r="D38">
        <f t="shared" si="0"/>
        <v>30</v>
      </c>
      <c r="E38">
        <f t="shared" si="1"/>
        <v>0.95397949218800004</v>
      </c>
      <c r="F38">
        <f t="shared" si="2"/>
        <v>0.91750664887013811</v>
      </c>
      <c r="G38">
        <f t="shared" si="3"/>
        <v>1.330268299689306E-3</v>
      </c>
    </row>
    <row r="39" spans="1:7">
      <c r="A39">
        <v>0.51666666666700001</v>
      </c>
      <c r="B39">
        <v>5.8340454101599999</v>
      </c>
      <c r="D39">
        <f t="shared" si="0"/>
        <v>31.000000000199996</v>
      </c>
      <c r="E39">
        <f t="shared" si="1"/>
        <v>0.94940185546900002</v>
      </c>
      <c r="F39">
        <f t="shared" si="2"/>
        <v>0.91731952657551652</v>
      </c>
      <c r="G39">
        <f t="shared" si="3"/>
        <v>1.0292758272296464E-3</v>
      </c>
    </row>
    <row r="40" spans="1:7">
      <c r="A40">
        <v>0.53333333333300004</v>
      </c>
      <c r="B40">
        <v>4.2330932617199997</v>
      </c>
      <c r="D40">
        <f t="shared" si="0"/>
        <v>31.999999999800007</v>
      </c>
      <c r="E40">
        <f t="shared" si="1"/>
        <v>0.94512939453099998</v>
      </c>
      <c r="F40">
        <f t="shared" si="2"/>
        <v>0.91718085123441095</v>
      </c>
      <c r="G40">
        <f t="shared" si="3"/>
        <v>7.8112107240131126E-4</v>
      </c>
    </row>
    <row r="41" spans="1:7">
      <c r="A41">
        <v>0.55000000000000004</v>
      </c>
      <c r="B41">
        <v>3.1887817382799999</v>
      </c>
      <c r="D41">
        <f t="shared" si="0"/>
        <v>33</v>
      </c>
      <c r="E41">
        <f t="shared" si="1"/>
        <v>0.94421386718800004</v>
      </c>
      <c r="F41">
        <f t="shared" si="2"/>
        <v>0.91707807967374311</v>
      </c>
      <c r="G41">
        <f t="shared" si="3"/>
        <v>7.3635096401890266E-4</v>
      </c>
    </row>
    <row r="42" spans="1:7">
      <c r="A42">
        <v>0.56666666666700005</v>
      </c>
      <c r="B42">
        <v>2.5018310546899998</v>
      </c>
      <c r="D42">
        <f t="shared" si="0"/>
        <v>34.000000000199996</v>
      </c>
      <c r="E42">
        <f t="shared" si="1"/>
        <v>0.941162109375</v>
      </c>
      <c r="F42">
        <f t="shared" si="2"/>
        <v>0.91700191621461213</v>
      </c>
      <c r="G42">
        <f t="shared" si="3"/>
        <v>5.8371493354725267E-4</v>
      </c>
    </row>
    <row r="43" spans="1:7">
      <c r="A43">
        <v>0.58333333333299997</v>
      </c>
      <c r="B43">
        <v>2.04711914063</v>
      </c>
      <c r="D43">
        <f t="shared" si="0"/>
        <v>34.999999999799996</v>
      </c>
      <c r="E43">
        <f t="shared" si="1"/>
        <v>0.93902587890599998</v>
      </c>
      <c r="F43">
        <f t="shared" si="2"/>
        <v>0.91694547187859043</v>
      </c>
      <c r="G43">
        <f t="shared" si="3"/>
        <v>4.8754437449607675E-4</v>
      </c>
    </row>
    <row r="44" spans="1:7">
      <c r="A44">
        <v>0.6</v>
      </c>
      <c r="B44">
        <v>1.7416381835900001</v>
      </c>
      <c r="D44">
        <f t="shared" si="0"/>
        <v>36.000000000000007</v>
      </c>
      <c r="E44">
        <f t="shared" si="1"/>
        <v>0.93475341796900002</v>
      </c>
      <c r="F44">
        <f t="shared" si="2"/>
        <v>0.91690364128017587</v>
      </c>
      <c r="G44">
        <f t="shared" si="3"/>
        <v>3.1861452784088997E-4</v>
      </c>
    </row>
    <row r="45" spans="1:7">
      <c r="A45">
        <v>0.61666666666699999</v>
      </c>
      <c r="B45">
        <v>1.5328979492199999</v>
      </c>
      <c r="D45">
        <f t="shared" si="0"/>
        <v>37.000000000200004</v>
      </c>
      <c r="E45">
        <f t="shared" si="1"/>
        <v>0.93475341796900002</v>
      </c>
      <c r="F45">
        <f t="shared" si="2"/>
        <v>0.91687264084530773</v>
      </c>
      <c r="G45">
        <f t="shared" si="3"/>
        <v>3.1972219054715763E-4</v>
      </c>
    </row>
    <row r="46" spans="1:7">
      <c r="A46">
        <v>0.63333333333300001</v>
      </c>
      <c r="B46">
        <v>1.3912963867199999</v>
      </c>
      <c r="D46">
        <f t="shared" si="0"/>
        <v>37.999999999799996</v>
      </c>
      <c r="E46">
        <f t="shared" si="1"/>
        <v>0.93017578125</v>
      </c>
      <c r="F46">
        <f t="shared" si="2"/>
        <v>0.91684966658727796</v>
      </c>
      <c r="G46">
        <f t="shared" si="3"/>
        <v>1.7758533200401547E-4</v>
      </c>
    </row>
    <row r="47" spans="1:7">
      <c r="A47">
        <v>0.65</v>
      </c>
      <c r="B47">
        <v>1.29150390625</v>
      </c>
      <c r="D47">
        <f t="shared" si="0"/>
        <v>38.999999999999993</v>
      </c>
      <c r="E47">
        <f t="shared" si="1"/>
        <v>0.92956542968800004</v>
      </c>
      <c r="F47">
        <f t="shared" si="2"/>
        <v>0.91683264048635704</v>
      </c>
      <c r="G47">
        <f t="shared" si="3"/>
        <v>1.6212392085347663E-4</v>
      </c>
    </row>
    <row r="48" spans="1:7">
      <c r="A48">
        <v>0.66666666666700003</v>
      </c>
      <c r="B48">
        <v>1.2228393554699999</v>
      </c>
      <c r="D48">
        <f t="shared" si="0"/>
        <v>40.000000000200004</v>
      </c>
      <c r="E48">
        <f t="shared" si="1"/>
        <v>0.928955078125</v>
      </c>
      <c r="F48">
        <f t="shared" si="2"/>
        <v>0.91682002253316819</v>
      </c>
      <c r="G48">
        <f t="shared" si="3"/>
        <v>1.4725957421684853E-4</v>
      </c>
    </row>
    <row r="49" spans="1:7">
      <c r="A49">
        <v>0.68333333333299995</v>
      </c>
      <c r="B49">
        <v>1.1703491210900001</v>
      </c>
      <c r="D49">
        <f t="shared" si="0"/>
        <v>40.999999999800004</v>
      </c>
      <c r="E49">
        <f t="shared" si="1"/>
        <v>0.92681884765599998</v>
      </c>
      <c r="F49">
        <f t="shared" si="2"/>
        <v>0.91681067143491424</v>
      </c>
      <c r="G49">
        <f t="shared" si="3"/>
        <v>1.0016359127230606E-4</v>
      </c>
    </row>
    <row r="50" spans="1:7">
      <c r="A50">
        <v>0.7</v>
      </c>
      <c r="B50">
        <v>1.1328125</v>
      </c>
      <c r="D50">
        <f t="shared" si="0"/>
        <v>42</v>
      </c>
      <c r="E50">
        <f t="shared" si="1"/>
        <v>0.92376708984400002</v>
      </c>
      <c r="F50">
        <f t="shared" si="2"/>
        <v>0.91680374138553522</v>
      </c>
      <c r="G50">
        <f t="shared" si="3"/>
        <v>4.8488221754004137E-5</v>
      </c>
    </row>
    <row r="51" spans="1:7">
      <c r="A51">
        <v>0.71666666666699996</v>
      </c>
      <c r="B51">
        <v>1.10229492188</v>
      </c>
      <c r="D51">
        <f t="shared" si="0"/>
        <v>43.000000000199996</v>
      </c>
      <c r="E51">
        <f t="shared" si="1"/>
        <v>0.92041015625</v>
      </c>
      <c r="F51">
        <f t="shared" si="2"/>
        <v>0.91679860556265558</v>
      </c>
      <c r="G51">
        <f t="shared" si="3"/>
        <v>1.304329836725797E-5</v>
      </c>
    </row>
    <row r="52" spans="1:7">
      <c r="A52">
        <v>0.73333333333299999</v>
      </c>
      <c r="B52">
        <v>1.0791015625</v>
      </c>
      <c r="D52">
        <f t="shared" si="0"/>
        <v>43.999999999800004</v>
      </c>
      <c r="E52">
        <f t="shared" si="1"/>
        <v>0.91979980468800004</v>
      </c>
      <c r="F52">
        <f t="shared" si="2"/>
        <v>0.91679479943153075</v>
      </c>
      <c r="G52">
        <f t="shared" si="3"/>
        <v>9.0300565914080953E-6</v>
      </c>
    </row>
    <row r="53" spans="1:7">
      <c r="A53">
        <v>0.75</v>
      </c>
      <c r="B53">
        <v>1.0604858398400001</v>
      </c>
      <c r="D53">
        <f t="shared" si="0"/>
        <v>45</v>
      </c>
      <c r="E53">
        <f t="shared" si="1"/>
        <v>0.91827392578099998</v>
      </c>
      <c r="F53">
        <f t="shared" si="2"/>
        <v>0.91679197872791696</v>
      </c>
      <c r="G53">
        <f t="shared" si="3"/>
        <v>2.1961670681414518E-6</v>
      </c>
    </row>
    <row r="54" spans="1:7">
      <c r="A54">
        <v>0.76666666666700001</v>
      </c>
      <c r="B54">
        <v>1.044921875</v>
      </c>
      <c r="D54">
        <f t="shared" si="0"/>
        <v>46.000000000199996</v>
      </c>
      <c r="E54">
        <f t="shared" si="1"/>
        <v>0.91766357421900002</v>
      </c>
      <c r="F54">
        <f t="shared" si="2"/>
        <v>0.91678988831941277</v>
      </c>
      <c r="G54">
        <f t="shared" si="3"/>
        <v>7.6332705113758392E-7</v>
      </c>
    </row>
    <row r="55" spans="1:7">
      <c r="A55">
        <v>0.78333333333300004</v>
      </c>
      <c r="B55">
        <v>1.03271484375</v>
      </c>
      <c r="D55">
        <f t="shared" si="0"/>
        <v>46.999999999800004</v>
      </c>
      <c r="E55">
        <f t="shared" si="1"/>
        <v>0.91461181640599998</v>
      </c>
      <c r="F55">
        <f t="shared" si="2"/>
        <v>0.91678833912874613</v>
      </c>
      <c r="G55">
        <f t="shared" si="3"/>
        <v>4.7372511626303348E-6</v>
      </c>
    </row>
    <row r="56" spans="1:7">
      <c r="A56">
        <v>0.8</v>
      </c>
      <c r="B56">
        <v>1.0220336914099999</v>
      </c>
      <c r="D56">
        <f t="shared" si="0"/>
        <v>48</v>
      </c>
      <c r="E56">
        <f t="shared" si="1"/>
        <v>0.91339111328099998</v>
      </c>
      <c r="F56">
        <f t="shared" si="2"/>
        <v>0.91678719103174977</v>
      </c>
      <c r="G56">
        <f t="shared" si="3"/>
        <v>1.1533344089137774E-5</v>
      </c>
    </row>
    <row r="57" spans="1:7">
      <c r="A57">
        <v>0.81666666666700005</v>
      </c>
      <c r="B57">
        <v>1.01257324219</v>
      </c>
      <c r="D57">
        <f t="shared" si="0"/>
        <v>49.000000000199996</v>
      </c>
      <c r="E57">
        <f t="shared" si="1"/>
        <v>0.9130859375</v>
      </c>
      <c r="F57">
        <f t="shared" si="2"/>
        <v>0.91678634018314831</v>
      </c>
      <c r="G57">
        <f t="shared" si="3"/>
        <v>1.3692980017451191E-5</v>
      </c>
    </row>
    <row r="58" spans="1:7">
      <c r="A58">
        <v>0.83333333333299997</v>
      </c>
      <c r="B58">
        <v>1.00280761719</v>
      </c>
      <c r="D58">
        <f t="shared" si="0"/>
        <v>49.999999999799996</v>
      </c>
      <c r="E58">
        <f t="shared" si="1"/>
        <v>0.909423828125</v>
      </c>
      <c r="F58">
        <f t="shared" si="2"/>
        <v>0.91678570962375783</v>
      </c>
      <c r="G58">
        <f t="shared" si="3"/>
        <v>5.4197299201752793E-5</v>
      </c>
    </row>
    <row r="59" spans="1:7">
      <c r="A59">
        <v>0.85</v>
      </c>
      <c r="B59">
        <v>0.99639892578099998</v>
      </c>
      <c r="D59">
        <f t="shared" si="0"/>
        <v>51.000000000000007</v>
      </c>
      <c r="E59">
        <f t="shared" si="1"/>
        <v>0.90881347656300004</v>
      </c>
      <c r="F59">
        <f t="shared" si="2"/>
        <v>0.91678524231953396</v>
      </c>
      <c r="G59">
        <f t="shared" si="3"/>
        <v>6.3549049277046674E-5</v>
      </c>
    </row>
    <row r="60" spans="1:7">
      <c r="A60">
        <v>0.86666666666699999</v>
      </c>
      <c r="B60">
        <v>0.99090576171900002</v>
      </c>
      <c r="D60">
        <f t="shared" si="0"/>
        <v>52.000000000200004</v>
      </c>
      <c r="E60">
        <f t="shared" si="1"/>
        <v>0.90789794921900002</v>
      </c>
      <c r="F60">
        <f t="shared" si="2"/>
        <v>0.9167848960028494</v>
      </c>
      <c r="G60">
        <f t="shared" si="3"/>
        <v>7.8977823138970857E-5</v>
      </c>
    </row>
    <row r="61" spans="1:7">
      <c r="A61">
        <v>0.88333333333300001</v>
      </c>
      <c r="B61">
        <v>0.982666015625</v>
      </c>
      <c r="D61">
        <f t="shared" si="0"/>
        <v>52.999999999799996</v>
      </c>
      <c r="E61">
        <f t="shared" si="1"/>
        <v>0.90667724609400002</v>
      </c>
      <c r="F61">
        <f t="shared" si="2"/>
        <v>0.91678463934938936</v>
      </c>
      <c r="G61">
        <f t="shared" si="3"/>
        <v>1.0215939841908994E-4</v>
      </c>
    </row>
    <row r="62" spans="1:7">
      <c r="A62">
        <v>0.9</v>
      </c>
      <c r="B62">
        <v>0.97869873046900002</v>
      </c>
      <c r="D62">
        <f t="shared" si="0"/>
        <v>53.999999999999993</v>
      </c>
      <c r="E62">
        <f t="shared" si="1"/>
        <v>0.90362548828099998</v>
      </c>
      <c r="F62">
        <f t="shared" si="2"/>
        <v>0.91678444914486978</v>
      </c>
      <c r="G62">
        <f t="shared" si="3"/>
        <v>1.731582510168572E-4</v>
      </c>
    </row>
    <row r="63" spans="1:7">
      <c r="A63">
        <v>0.91666666666700003</v>
      </c>
      <c r="B63">
        <v>0.97229003906300004</v>
      </c>
      <c r="D63">
        <f t="shared" si="0"/>
        <v>55.000000000200004</v>
      </c>
      <c r="E63">
        <f t="shared" si="1"/>
        <v>0.90423583984400002</v>
      </c>
      <c r="F63">
        <f t="shared" si="2"/>
        <v>0.91678430818530798</v>
      </c>
      <c r="G63">
        <f t="shared" si="3"/>
        <v>1.5746405771280817E-4</v>
      </c>
    </row>
    <row r="64" spans="1:7">
      <c r="A64">
        <v>0.93333333333299995</v>
      </c>
      <c r="B64">
        <v>0.96954345703099998</v>
      </c>
      <c r="D64">
        <f t="shared" si="0"/>
        <v>55.999999999800004</v>
      </c>
      <c r="E64">
        <f t="shared" si="1"/>
        <v>0.90270996093800004</v>
      </c>
      <c r="F64">
        <f t="shared" si="2"/>
        <v>0.91678420372092362</v>
      </c>
      <c r="G64">
        <f t="shared" si="3"/>
        <v>1.9808430991267631E-4</v>
      </c>
    </row>
    <row r="65" spans="1:7">
      <c r="A65">
        <v>0.95</v>
      </c>
      <c r="B65">
        <v>0.96496582031300004</v>
      </c>
      <c r="D65">
        <f t="shared" si="0"/>
        <v>57</v>
      </c>
      <c r="E65">
        <f t="shared" si="1"/>
        <v>0.902099609375</v>
      </c>
      <c r="F65">
        <f t="shared" si="2"/>
        <v>0.91678412630292172</v>
      </c>
      <c r="G65">
        <f t="shared" si="3"/>
        <v>2.1563503740641956E-4</v>
      </c>
    </row>
    <row r="66" spans="1:7">
      <c r="A66">
        <v>0.96666666666699996</v>
      </c>
      <c r="B66">
        <v>0.96008300781300004</v>
      </c>
      <c r="D66">
        <f t="shared" si="0"/>
        <v>58.000000000199996</v>
      </c>
      <c r="E66">
        <f t="shared" si="1"/>
        <v>0.8984375</v>
      </c>
      <c r="F66">
        <f t="shared" si="2"/>
        <v>0.91678406892885067</v>
      </c>
      <c r="G66">
        <f t="shared" si="3"/>
        <v>3.3659659146106886E-4</v>
      </c>
    </row>
    <row r="67" spans="1:7">
      <c r="A67">
        <v>0.98333333333299999</v>
      </c>
      <c r="B67">
        <v>0.95550537109400002</v>
      </c>
      <c r="D67">
        <f t="shared" si="0"/>
        <v>58.999999999800004</v>
      </c>
      <c r="E67">
        <f t="shared" si="1"/>
        <v>0.8984375</v>
      </c>
      <c r="F67">
        <f t="shared" si="2"/>
        <v>0.91678402640923062</v>
      </c>
      <c r="G67">
        <f t="shared" si="3"/>
        <v>3.3659503128459674E-4</v>
      </c>
    </row>
    <row r="68" spans="1:7">
      <c r="A68">
        <v>1</v>
      </c>
      <c r="B68">
        <v>0.95397949218800004</v>
      </c>
      <c r="D68">
        <f t="shared" si="0"/>
        <v>60</v>
      </c>
      <c r="E68">
        <f t="shared" si="1"/>
        <v>0.89752197265599998</v>
      </c>
      <c r="F68">
        <f t="shared" si="2"/>
        <v>0.91678399489816542</v>
      </c>
      <c r="G68">
        <f t="shared" si="3"/>
        <v>3.7102550085767628E-4</v>
      </c>
    </row>
    <row r="69" spans="1:7">
      <c r="A69">
        <v>1.0166666666699999</v>
      </c>
      <c r="B69">
        <v>0.94940185546900002</v>
      </c>
      <c r="D69">
        <f t="shared" si="0"/>
        <v>61.000000000199996</v>
      </c>
      <c r="E69">
        <f t="shared" si="1"/>
        <v>0.89691162109400002</v>
      </c>
      <c r="F69">
        <f t="shared" si="2"/>
        <v>0.91678397154548197</v>
      </c>
      <c r="G69">
        <f t="shared" si="3"/>
        <v>3.9491031246651468E-4</v>
      </c>
    </row>
    <row r="70" spans="1:7">
      <c r="A70">
        <v>1.0333333333300001</v>
      </c>
      <c r="B70">
        <v>0.94512939453099998</v>
      </c>
      <c r="D70">
        <f t="shared" si="0"/>
        <v>61.999999999800004</v>
      </c>
      <c r="E70">
        <f t="shared" si="1"/>
        <v>0.89691162109400002</v>
      </c>
      <c r="F70">
        <f t="shared" si="2"/>
        <v>0.916783954238932</v>
      </c>
      <c r="G70">
        <f t="shared" si="3"/>
        <v>3.9490962462316199E-4</v>
      </c>
    </row>
    <row r="71" spans="1:7">
      <c r="A71">
        <v>1.05</v>
      </c>
      <c r="B71">
        <v>0.94421386718800004</v>
      </c>
      <c r="D71">
        <f t="shared" si="0"/>
        <v>63</v>
      </c>
      <c r="E71">
        <f t="shared" si="1"/>
        <v>0.89385986328099998</v>
      </c>
      <c r="F71">
        <f t="shared" si="2"/>
        <v>0.91678394141313946</v>
      </c>
      <c r="G71">
        <f t="shared" si="3"/>
        <v>5.2551335820843548E-4</v>
      </c>
    </row>
    <row r="72" spans="1:7">
      <c r="A72">
        <v>1.06666666667</v>
      </c>
      <c r="B72">
        <v>0.941162109375</v>
      </c>
      <c r="D72">
        <f t="shared" si="0"/>
        <v>64.000000000200004</v>
      </c>
      <c r="E72">
        <f t="shared" si="1"/>
        <v>0.89385986328099998</v>
      </c>
      <c r="F72">
        <f t="shared" si="2"/>
        <v>0.91678393190801255</v>
      </c>
      <c r="G72">
        <f t="shared" si="3"/>
        <v>5.2551292241598214E-4</v>
      </c>
    </row>
    <row r="73" spans="1:7">
      <c r="A73">
        <v>1.0833333333299999</v>
      </c>
      <c r="B73">
        <v>0.93902587890599998</v>
      </c>
      <c r="D73">
        <f t="shared" ref="D73:D98" si="4">(A103-$A$38)*60</f>
        <v>64.999999999799996</v>
      </c>
      <c r="E73">
        <f t="shared" ref="E73:E98" si="5">B103</f>
        <v>0.892333984375</v>
      </c>
      <c r="F73">
        <f t="shared" ref="F73:F98" si="6">$J$10*EXP(-$J$11*D73)+$J$12</f>
        <v>0.91678392486381344</v>
      </c>
      <c r="G73">
        <f t="shared" ref="G73:G98" si="7">(E73-F73)^2</f>
        <v>5.9779958990651869E-4</v>
      </c>
    </row>
    <row r="74" spans="1:7">
      <c r="A74">
        <v>1.1000000000000001</v>
      </c>
      <c r="B74">
        <v>0.93475341796900002</v>
      </c>
      <c r="D74">
        <f t="shared" si="4"/>
        <v>66</v>
      </c>
      <c r="E74">
        <f t="shared" si="5"/>
        <v>0.892333984375</v>
      </c>
      <c r="F74">
        <f t="shared" si="6"/>
        <v>0.91678391964339478</v>
      </c>
      <c r="G74">
        <f t="shared" si="7"/>
        <v>5.9779933462869518E-4</v>
      </c>
    </row>
    <row r="75" spans="1:7">
      <c r="A75">
        <v>1.11666666667</v>
      </c>
      <c r="B75">
        <v>0.93475341796900002</v>
      </c>
      <c r="D75">
        <f t="shared" si="4"/>
        <v>67.000000000200004</v>
      </c>
      <c r="E75">
        <f t="shared" si="5"/>
        <v>0.892333984375</v>
      </c>
      <c r="F75">
        <f t="shared" si="6"/>
        <v>0.91678391577457008</v>
      </c>
      <c r="G75">
        <f t="shared" si="7"/>
        <v>5.9779914544368291E-4</v>
      </c>
    </row>
    <row r="76" spans="1:7">
      <c r="A76">
        <v>1.13333333333</v>
      </c>
      <c r="B76">
        <v>0.93017578125</v>
      </c>
      <c r="D76">
        <f t="shared" si="4"/>
        <v>67.999999999799996</v>
      </c>
      <c r="E76">
        <f t="shared" si="5"/>
        <v>0.88806152343800004</v>
      </c>
      <c r="F76">
        <f t="shared" si="6"/>
        <v>0.91678391290740469</v>
      </c>
      <c r="G76">
        <f t="shared" si="7"/>
        <v>8.249756568321666E-4</v>
      </c>
    </row>
    <row r="77" spans="1:7">
      <c r="A77">
        <v>1.1499999999999999</v>
      </c>
      <c r="B77">
        <v>0.92956542968800004</v>
      </c>
      <c r="D77">
        <f t="shared" si="4"/>
        <v>69</v>
      </c>
      <c r="E77">
        <f t="shared" si="5"/>
        <v>0.88806152343800004</v>
      </c>
      <c r="F77">
        <f t="shared" si="6"/>
        <v>0.9167839107825636</v>
      </c>
      <c r="G77">
        <f t="shared" si="7"/>
        <v>8.2497553477114494E-4</v>
      </c>
    </row>
    <row r="78" spans="1:7">
      <c r="A78">
        <v>1.1666666666700001</v>
      </c>
      <c r="B78">
        <v>0.928955078125</v>
      </c>
      <c r="D78">
        <f t="shared" si="4"/>
        <v>70.000000000200004</v>
      </c>
      <c r="E78">
        <f t="shared" si="5"/>
        <v>0.88714599609400002</v>
      </c>
      <c r="F78">
        <f t="shared" si="6"/>
        <v>0.91678390920785502</v>
      </c>
      <c r="G78">
        <f t="shared" si="7"/>
        <v>8.7840589374441795E-4</v>
      </c>
    </row>
    <row r="79" spans="1:7">
      <c r="A79">
        <v>1.18333333333</v>
      </c>
      <c r="B79">
        <v>0.92681884765599998</v>
      </c>
      <c r="D79">
        <f t="shared" si="4"/>
        <v>70.999999999799996</v>
      </c>
      <c r="E79">
        <f t="shared" si="5"/>
        <v>0.887451171875</v>
      </c>
      <c r="F79">
        <f t="shared" si="6"/>
        <v>0.91678390804084697</v>
      </c>
      <c r="G79">
        <f t="shared" si="7"/>
        <v>8.6040941097518695E-4</v>
      </c>
    </row>
    <row r="80" spans="1:7">
      <c r="A80">
        <v>1.2</v>
      </c>
      <c r="B80">
        <v>0.92376708984400002</v>
      </c>
      <c r="D80">
        <f t="shared" si="4"/>
        <v>72</v>
      </c>
      <c r="E80">
        <f t="shared" si="5"/>
        <v>0.88714599609400002</v>
      </c>
      <c r="F80">
        <f t="shared" si="6"/>
        <v>0.91678390717598346</v>
      </c>
      <c r="G80">
        <f t="shared" si="7"/>
        <v>8.7840577330355657E-4</v>
      </c>
    </row>
    <row r="81" spans="1:7">
      <c r="A81">
        <v>1.2166666666699999</v>
      </c>
      <c r="B81">
        <v>0.92041015625</v>
      </c>
      <c r="D81">
        <f t="shared" si="4"/>
        <v>73.000000000199989</v>
      </c>
      <c r="E81">
        <f t="shared" si="5"/>
        <v>0.88714599609400002</v>
      </c>
      <c r="F81">
        <f t="shared" si="6"/>
        <v>0.91678390653503761</v>
      </c>
      <c r="G81">
        <f t="shared" si="7"/>
        <v>8.7840573531096464E-4</v>
      </c>
    </row>
    <row r="82" spans="1:7">
      <c r="A82">
        <v>1.2333333333300001</v>
      </c>
      <c r="B82">
        <v>0.91979980468800004</v>
      </c>
      <c r="D82">
        <f t="shared" si="4"/>
        <v>73.999999999799996</v>
      </c>
      <c r="E82">
        <f t="shared" si="5"/>
        <v>0.88409423828099998</v>
      </c>
      <c r="F82">
        <f t="shared" si="6"/>
        <v>0.91678390606003612</v>
      </c>
      <c r="G82">
        <f t="shared" si="7"/>
        <v>1.068614379503754E-3</v>
      </c>
    </row>
    <row r="83" spans="1:7">
      <c r="A83">
        <v>1.25</v>
      </c>
      <c r="B83">
        <v>0.91827392578099998</v>
      </c>
      <c r="D83">
        <f t="shared" si="4"/>
        <v>75</v>
      </c>
      <c r="E83">
        <f t="shared" si="5"/>
        <v>0.88348388671900002</v>
      </c>
      <c r="F83">
        <f t="shared" si="6"/>
        <v>0.91678390570801493</v>
      </c>
      <c r="G83">
        <f t="shared" si="7"/>
        <v>1.1088912646687538E-3</v>
      </c>
    </row>
    <row r="84" spans="1:7">
      <c r="A84">
        <v>1.2666666666699999</v>
      </c>
      <c r="B84">
        <v>0.91766357421900002</v>
      </c>
      <c r="D84">
        <f t="shared" si="4"/>
        <v>76.000000000200004</v>
      </c>
      <c r="E84">
        <f t="shared" si="5"/>
        <v>0.88409423828099998</v>
      </c>
      <c r="F84">
        <f t="shared" si="6"/>
        <v>0.91678390544713395</v>
      </c>
      <c r="G84">
        <f t="shared" si="7"/>
        <v>1.0686143394326175E-3</v>
      </c>
    </row>
    <row r="85" spans="1:7">
      <c r="A85">
        <v>1.2833333333300001</v>
      </c>
      <c r="B85">
        <v>0.91461181640599998</v>
      </c>
      <c r="D85">
        <f t="shared" si="4"/>
        <v>76.999999999800011</v>
      </c>
      <c r="E85">
        <f t="shared" si="5"/>
        <v>0.88226318359400002</v>
      </c>
      <c r="F85">
        <f t="shared" si="6"/>
        <v>0.91678390525379649</v>
      </c>
      <c r="G85">
        <f t="shared" si="7"/>
        <v>1.1916802239131414E-3</v>
      </c>
    </row>
    <row r="86" spans="1:7">
      <c r="A86">
        <v>1.3</v>
      </c>
      <c r="B86">
        <v>0.91339111328099998</v>
      </c>
      <c r="D86">
        <f t="shared" si="4"/>
        <v>78</v>
      </c>
      <c r="E86">
        <f t="shared" si="5"/>
        <v>0.88195800781300004</v>
      </c>
      <c r="F86">
        <f t="shared" si="6"/>
        <v>0.91678390511051511</v>
      </c>
      <c r="G86">
        <f t="shared" si="7"/>
        <v>1.2128431225770669E-3</v>
      </c>
    </row>
    <row r="87" spans="1:7">
      <c r="A87">
        <v>1.31666666667</v>
      </c>
      <c r="B87">
        <v>0.9130859375</v>
      </c>
      <c r="D87">
        <f t="shared" si="4"/>
        <v>79.000000000200004</v>
      </c>
      <c r="E87">
        <f t="shared" si="5"/>
        <v>0.88195800781300004</v>
      </c>
      <c r="F87">
        <f t="shared" si="6"/>
        <v>0.91678390500432994</v>
      </c>
      <c r="G87">
        <f t="shared" si="7"/>
        <v>1.2128431151810792E-3</v>
      </c>
    </row>
    <row r="88" spans="1:7">
      <c r="A88">
        <v>1.3333333333299999</v>
      </c>
      <c r="B88">
        <v>0.909423828125</v>
      </c>
      <c r="D88">
        <f t="shared" si="4"/>
        <v>79.999999999799996</v>
      </c>
      <c r="E88">
        <f t="shared" si="5"/>
        <v>0.87951660156300004</v>
      </c>
      <c r="F88">
        <f t="shared" si="6"/>
        <v>0.91678390492563677</v>
      </c>
      <c r="G88">
        <f t="shared" si="7"/>
        <v>1.3888518999227947E-3</v>
      </c>
    </row>
    <row r="89" spans="1:7">
      <c r="A89">
        <v>1.35</v>
      </c>
      <c r="B89">
        <v>0.90881347656300004</v>
      </c>
      <c r="D89">
        <f t="shared" si="4"/>
        <v>81</v>
      </c>
      <c r="E89">
        <f t="shared" si="5"/>
        <v>0.877685546875</v>
      </c>
      <c r="F89">
        <f t="shared" si="6"/>
        <v>0.91678390486731764</v>
      </c>
      <c r="G89">
        <f t="shared" si="7"/>
        <v>1.528681597695429E-3</v>
      </c>
    </row>
    <row r="90" spans="1:7">
      <c r="A90">
        <v>1.36666666667</v>
      </c>
      <c r="B90">
        <v>0.90789794921900002</v>
      </c>
      <c r="D90">
        <f t="shared" si="4"/>
        <v>82.000000000200004</v>
      </c>
      <c r="E90">
        <f t="shared" si="5"/>
        <v>0.87890625</v>
      </c>
      <c r="F90">
        <f t="shared" si="6"/>
        <v>0.91678390482409766</v>
      </c>
      <c r="G90">
        <f t="shared" si="7"/>
        <v>1.4347167349734889E-3</v>
      </c>
    </row>
    <row r="91" spans="1:7">
      <c r="A91">
        <v>1.38333333333</v>
      </c>
      <c r="B91">
        <v>0.90667724609400002</v>
      </c>
      <c r="D91">
        <f t="shared" si="4"/>
        <v>82.999999999799996</v>
      </c>
      <c r="E91">
        <f t="shared" si="5"/>
        <v>0.87707519531300004</v>
      </c>
      <c r="F91">
        <f t="shared" si="6"/>
        <v>0.91678390479206751</v>
      </c>
      <c r="G91">
        <f t="shared" si="7"/>
        <v>1.5767816084929821E-3</v>
      </c>
    </row>
    <row r="92" spans="1:7">
      <c r="A92">
        <v>1.4</v>
      </c>
      <c r="B92">
        <v>0.90362548828099998</v>
      </c>
      <c r="D92">
        <f t="shared" si="4"/>
        <v>84</v>
      </c>
      <c r="E92">
        <f t="shared" si="5"/>
        <v>0.87677001953099998</v>
      </c>
      <c r="F92">
        <f t="shared" si="6"/>
        <v>0.91678390476833027</v>
      </c>
      <c r="G92">
        <f t="shared" si="7"/>
        <v>1.6011110117862392E-3</v>
      </c>
    </row>
    <row r="93" spans="1:7">
      <c r="A93">
        <v>1.4166666666700001</v>
      </c>
      <c r="B93">
        <v>0.90423583984400002</v>
      </c>
      <c r="D93">
        <f t="shared" si="4"/>
        <v>85.000000000200004</v>
      </c>
      <c r="E93">
        <f t="shared" si="5"/>
        <v>0.87677001953099998</v>
      </c>
      <c r="F93">
        <f t="shared" si="6"/>
        <v>0.91678390475073857</v>
      </c>
      <c r="G93">
        <f t="shared" si="7"/>
        <v>1.6011110103784142E-3</v>
      </c>
    </row>
    <row r="94" spans="1:7">
      <c r="A94">
        <v>1.43333333333</v>
      </c>
      <c r="B94">
        <v>0.90270996093800004</v>
      </c>
      <c r="D94">
        <f t="shared" si="4"/>
        <v>85.999999999799996</v>
      </c>
      <c r="E94">
        <f t="shared" si="5"/>
        <v>0.87707519531300004</v>
      </c>
      <c r="F94">
        <f t="shared" si="6"/>
        <v>0.91678390473770155</v>
      </c>
      <c r="G94">
        <f t="shared" si="7"/>
        <v>1.5767816041753781E-3</v>
      </c>
    </row>
    <row r="95" spans="1:7">
      <c r="A95">
        <v>1.45</v>
      </c>
      <c r="B95">
        <v>0.902099609375</v>
      </c>
      <c r="D95">
        <f t="shared" si="4"/>
        <v>87</v>
      </c>
      <c r="E95">
        <f t="shared" si="5"/>
        <v>0.87493896484400002</v>
      </c>
      <c r="F95">
        <f t="shared" si="6"/>
        <v>0.91678390472803983</v>
      </c>
      <c r="G95">
        <f t="shared" si="7"/>
        <v>1.7509989938989058E-3</v>
      </c>
    </row>
    <row r="96" spans="1:7">
      <c r="A96">
        <v>1.4666666666699999</v>
      </c>
      <c r="B96">
        <v>0.8984375</v>
      </c>
      <c r="D96">
        <f t="shared" si="4"/>
        <v>88.000000000199989</v>
      </c>
      <c r="E96">
        <f t="shared" si="5"/>
        <v>0.87371826171900002</v>
      </c>
      <c r="F96">
        <f t="shared" si="6"/>
        <v>0.91678390472087967</v>
      </c>
      <c r="G96">
        <f t="shared" si="7"/>
        <v>1.8546496071653457E-3</v>
      </c>
    </row>
    <row r="97" spans="1:7">
      <c r="A97">
        <v>1.4833333333300001</v>
      </c>
      <c r="B97">
        <v>0.8984375</v>
      </c>
      <c r="D97">
        <f t="shared" si="4"/>
        <v>88.999999999799996</v>
      </c>
      <c r="E97">
        <f t="shared" si="5"/>
        <v>0.87310791015599998</v>
      </c>
      <c r="F97">
        <f t="shared" si="6"/>
        <v>0.91678390471557325</v>
      </c>
      <c r="G97">
        <f t="shared" si="7"/>
        <v>1.9075925007678741E-3</v>
      </c>
    </row>
    <row r="98" spans="1:7">
      <c r="A98">
        <v>1.5</v>
      </c>
      <c r="B98">
        <v>0.89752197265599998</v>
      </c>
      <c r="D98">
        <f t="shared" si="4"/>
        <v>90</v>
      </c>
      <c r="E98">
        <f t="shared" si="5"/>
        <v>0.87310791015599998</v>
      </c>
      <c r="F98">
        <f t="shared" si="6"/>
        <v>0.91678390471164062</v>
      </c>
      <c r="G98">
        <f t="shared" si="7"/>
        <v>1.9075925004243509E-3</v>
      </c>
    </row>
    <row r="99" spans="1:7">
      <c r="A99">
        <v>1.5166666666699999</v>
      </c>
      <c r="B99">
        <v>0.89691162109400002</v>
      </c>
    </row>
    <row r="100" spans="1:7">
      <c r="A100">
        <v>1.5333333333300001</v>
      </c>
      <c r="B100">
        <v>0.89691162109400002</v>
      </c>
    </row>
    <row r="101" spans="1:7">
      <c r="A101">
        <v>1.55</v>
      </c>
      <c r="B101">
        <v>0.89385986328099998</v>
      </c>
    </row>
    <row r="102" spans="1:7">
      <c r="A102">
        <v>1.56666666667</v>
      </c>
      <c r="B102">
        <v>0.89385986328099998</v>
      </c>
    </row>
    <row r="103" spans="1:7">
      <c r="A103">
        <v>1.5833333333299999</v>
      </c>
      <c r="B103">
        <v>0.892333984375</v>
      </c>
    </row>
    <row r="104" spans="1:7">
      <c r="A104">
        <v>1.6</v>
      </c>
      <c r="B104">
        <v>0.892333984375</v>
      </c>
    </row>
    <row r="105" spans="1:7">
      <c r="A105">
        <v>1.61666666667</v>
      </c>
      <c r="B105">
        <v>0.892333984375</v>
      </c>
    </row>
    <row r="106" spans="1:7">
      <c r="A106">
        <v>1.63333333333</v>
      </c>
      <c r="B106">
        <v>0.88806152343800004</v>
      </c>
    </row>
    <row r="107" spans="1:7">
      <c r="A107">
        <v>1.65</v>
      </c>
      <c r="B107">
        <v>0.88806152343800004</v>
      </c>
    </row>
    <row r="108" spans="1:7">
      <c r="A108">
        <v>1.6666666666700001</v>
      </c>
      <c r="B108">
        <v>0.88714599609400002</v>
      </c>
    </row>
    <row r="109" spans="1:7">
      <c r="A109">
        <v>1.68333333333</v>
      </c>
      <c r="B109">
        <v>0.887451171875</v>
      </c>
    </row>
    <row r="110" spans="1:7">
      <c r="A110">
        <v>1.7</v>
      </c>
      <c r="B110">
        <v>0.88714599609400002</v>
      </c>
    </row>
    <row r="111" spans="1:7">
      <c r="A111">
        <v>1.7166666666699999</v>
      </c>
      <c r="B111">
        <v>0.88714599609400002</v>
      </c>
    </row>
    <row r="112" spans="1:7">
      <c r="A112">
        <v>1.7333333333300001</v>
      </c>
      <c r="B112">
        <v>0.88409423828099998</v>
      </c>
    </row>
    <row r="113" spans="1:2">
      <c r="A113">
        <v>1.75</v>
      </c>
      <c r="B113">
        <v>0.88348388671900002</v>
      </c>
    </row>
    <row r="114" spans="1:2">
      <c r="A114">
        <v>1.7666666666699999</v>
      </c>
      <c r="B114">
        <v>0.88409423828099998</v>
      </c>
    </row>
    <row r="115" spans="1:2">
      <c r="A115">
        <v>1.7833333333300001</v>
      </c>
      <c r="B115">
        <v>0.88226318359400002</v>
      </c>
    </row>
    <row r="116" spans="1:2">
      <c r="A116">
        <v>1.8</v>
      </c>
      <c r="B116">
        <v>0.88195800781300004</v>
      </c>
    </row>
    <row r="117" spans="1:2">
      <c r="A117">
        <v>1.81666666667</v>
      </c>
      <c r="B117">
        <v>0.88195800781300004</v>
      </c>
    </row>
    <row r="118" spans="1:2">
      <c r="A118">
        <v>1.8333333333299999</v>
      </c>
      <c r="B118">
        <v>0.87951660156300004</v>
      </c>
    </row>
    <row r="119" spans="1:2">
      <c r="A119">
        <v>1.85</v>
      </c>
      <c r="B119">
        <v>0.877685546875</v>
      </c>
    </row>
    <row r="120" spans="1:2">
      <c r="A120">
        <v>1.86666666667</v>
      </c>
      <c r="B120">
        <v>0.87890625</v>
      </c>
    </row>
    <row r="121" spans="1:2">
      <c r="A121">
        <v>1.88333333333</v>
      </c>
      <c r="B121">
        <v>0.87707519531300004</v>
      </c>
    </row>
    <row r="122" spans="1:2">
      <c r="A122">
        <v>1.9</v>
      </c>
      <c r="B122">
        <v>0.87677001953099998</v>
      </c>
    </row>
    <row r="123" spans="1:2">
      <c r="A123">
        <v>1.9166666666700001</v>
      </c>
      <c r="B123">
        <v>0.87677001953099998</v>
      </c>
    </row>
    <row r="124" spans="1:2">
      <c r="A124">
        <v>1.93333333333</v>
      </c>
      <c r="B124">
        <v>0.87707519531300004</v>
      </c>
    </row>
    <row r="125" spans="1:2">
      <c r="A125">
        <v>1.95</v>
      </c>
      <c r="B125">
        <v>0.87493896484400002</v>
      </c>
    </row>
    <row r="126" spans="1:2">
      <c r="A126">
        <v>1.9666666666699999</v>
      </c>
      <c r="B126">
        <v>0.87371826171900002</v>
      </c>
    </row>
    <row r="127" spans="1:2">
      <c r="A127">
        <v>1.9833333333300001</v>
      </c>
      <c r="B127">
        <v>0.87310791015599998</v>
      </c>
    </row>
    <row r="128" spans="1:2">
      <c r="A128">
        <v>2</v>
      </c>
      <c r="B128">
        <v>0.87310791015599998</v>
      </c>
    </row>
  </sheetData>
  <pageMargins left="0.7" right="0.7" top="0.75" bottom="0.75" header="0.3" footer="0.3"/>
  <drawing r:id="rId1"/>
  <legacyDrawing r:id="rId2"/>
  <oleObjects>
    <oleObject progId="Equation.3" shapeId="3073" r:id="rId3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A1:K128"/>
  <sheetViews>
    <sheetView workbookViewId="0">
      <selection activeCell="F7" sqref="F7:L12"/>
    </sheetView>
  </sheetViews>
  <sheetFormatPr defaultRowHeight="15"/>
  <cols>
    <col min="1" max="1" width="10" customWidth="1"/>
    <col min="2" max="2" width="12" bestFit="1" customWidth="1"/>
  </cols>
  <sheetData>
    <row r="1" spans="1:11">
      <c r="A1" t="s">
        <v>0</v>
      </c>
    </row>
    <row r="2" spans="1:11">
      <c r="A2" t="s">
        <v>11</v>
      </c>
    </row>
    <row r="3" spans="1:11">
      <c r="A3" t="s">
        <v>1</v>
      </c>
    </row>
    <row r="4" spans="1:11">
      <c r="A4" t="s">
        <v>2</v>
      </c>
      <c r="B4" t="s">
        <v>3</v>
      </c>
    </row>
    <row r="5" spans="1:11">
      <c r="A5" t="s">
        <v>4</v>
      </c>
      <c r="B5" t="s">
        <v>5</v>
      </c>
    </row>
    <row r="6" spans="1:11">
      <c r="A6" t="s">
        <v>6</v>
      </c>
      <c r="B6" t="s">
        <v>7</v>
      </c>
      <c r="D6" t="s">
        <v>13</v>
      </c>
    </row>
    <row r="7" spans="1:11">
      <c r="D7" t="s">
        <v>14</v>
      </c>
      <c r="E7" t="s">
        <v>7</v>
      </c>
      <c r="F7" t="s">
        <v>31</v>
      </c>
      <c r="G7" t="s">
        <v>32</v>
      </c>
      <c r="H7" t="s">
        <v>33</v>
      </c>
    </row>
    <row r="8" spans="1:11">
      <c r="A8">
        <v>0</v>
      </c>
      <c r="B8">
        <v>6.3366699218799996</v>
      </c>
      <c r="D8">
        <f>(A38-$A$38)*60</f>
        <v>0</v>
      </c>
      <c r="E8">
        <f>B38</f>
        <v>6.3327026367199997</v>
      </c>
      <c r="F8">
        <f>$J$10*EXP(-$J$11*D8)+$J$12</f>
        <v>6.831308002471836</v>
      </c>
      <c r="G8">
        <f>(E8-F8)^2</f>
        <v>0.24860731075652248</v>
      </c>
      <c r="H8">
        <f>SUM(G8:G98)</f>
        <v>0.92266464608898413</v>
      </c>
      <c r="K8" t="s">
        <v>34</v>
      </c>
    </row>
    <row r="9" spans="1:11">
      <c r="A9">
        <v>1.6666666666700001E-2</v>
      </c>
      <c r="B9">
        <v>6.33544921875</v>
      </c>
      <c r="D9">
        <f t="shared" ref="D9:D72" si="0">(A39-$A$38)*60</f>
        <v>1.0000000000200004</v>
      </c>
      <c r="E9">
        <f t="shared" ref="E9:E72" si="1">B39</f>
        <v>6.2594604492199997</v>
      </c>
      <c r="F9">
        <f t="shared" ref="F9:F12" si="2">$J$10*EXP(-$J$11*D9)+$J$12</f>
        <v>5.5730138393525896</v>
      </c>
      <c r="G9">
        <f t="shared" ref="G9:G12" si="3">(E9-F9)^2</f>
        <v>0.47120894819846021</v>
      </c>
      <c r="I9" t="s">
        <v>35</v>
      </c>
    </row>
    <row r="10" spans="1:11">
      <c r="A10">
        <v>3.3333333333299998E-2</v>
      </c>
      <c r="B10">
        <v>6.33544921875</v>
      </c>
      <c r="D10">
        <f t="shared" si="0"/>
        <v>1.9999999999800022</v>
      </c>
      <c r="E10">
        <f t="shared" si="1"/>
        <v>4.8666381835900001</v>
      </c>
      <c r="F10">
        <f t="shared" si="2"/>
        <v>4.6249582390697803</v>
      </c>
      <c r="G10">
        <f t="shared" si="3"/>
        <v>5.8409195583296519E-2</v>
      </c>
      <c r="I10" t="s">
        <v>28</v>
      </c>
      <c r="J10">
        <v>5.1035054659721517</v>
      </c>
      <c r="K10">
        <v>4</v>
      </c>
    </row>
    <row r="11" spans="1:11">
      <c r="A11">
        <v>0.05</v>
      </c>
      <c r="B11">
        <v>6.3372802734400002</v>
      </c>
      <c r="D11">
        <f t="shared" si="0"/>
        <v>3.0000000000000027</v>
      </c>
      <c r="E11">
        <f t="shared" si="1"/>
        <v>3.87817382813</v>
      </c>
      <c r="F11">
        <f t="shared" si="2"/>
        <v>3.9106503707823941</v>
      </c>
      <c r="G11">
        <f t="shared" si="3"/>
        <v>1.0547258226527719E-3</v>
      </c>
      <c r="I11" t="s">
        <v>29</v>
      </c>
      <c r="J11">
        <v>0.28309909320346144</v>
      </c>
      <c r="K11">
        <v>0.3</v>
      </c>
    </row>
    <row r="12" spans="1:11">
      <c r="A12">
        <v>6.66666666667E-2</v>
      </c>
      <c r="B12">
        <v>6.3366699218799996</v>
      </c>
      <c r="D12">
        <f t="shared" si="0"/>
        <v>4.0000000000200036</v>
      </c>
      <c r="E12">
        <f t="shared" si="1"/>
        <v>3.24462890625</v>
      </c>
      <c r="F12">
        <f t="shared" si="2"/>
        <v>3.3724585911969833</v>
      </c>
      <c r="G12">
        <f t="shared" si="3"/>
        <v>1.6340428353645017E-2</v>
      </c>
      <c r="I12" t="s">
        <v>30</v>
      </c>
      <c r="J12">
        <v>1.7278025364996847</v>
      </c>
      <c r="K12">
        <v>1.6</v>
      </c>
    </row>
    <row r="13" spans="1:11">
      <c r="A13">
        <v>8.3333333333299994E-2</v>
      </c>
      <c r="B13">
        <v>6.3366699218799996</v>
      </c>
      <c r="D13">
        <f t="shared" si="0"/>
        <v>4.9999999999799982</v>
      </c>
      <c r="E13">
        <f t="shared" si="1"/>
        <v>2.7993774414099999</v>
      </c>
      <c r="F13">
        <f t="shared" ref="F13:F76" si="4">$J$10*EXP(-$J$11*D13)+$J$12</f>
        <v>2.9669606197232321</v>
      </c>
      <c r="G13">
        <f t="shared" ref="G13:G76" si="5">(E13-F13)^2</f>
        <v>2.8084121653564584E-2</v>
      </c>
    </row>
    <row r="14" spans="1:11">
      <c r="A14">
        <v>0.1</v>
      </c>
      <c r="B14">
        <v>6.3366699218799996</v>
      </c>
      <c r="D14">
        <f t="shared" si="0"/>
        <v>5.9999999999999982</v>
      </c>
      <c r="E14">
        <f t="shared" si="1"/>
        <v>2.5045776367200001</v>
      </c>
      <c r="F14">
        <f t="shared" si="4"/>
        <v>2.6614401507635286</v>
      </c>
      <c r="G14">
        <f t="shared" si="5"/>
        <v>2.4605848312056165E-2</v>
      </c>
    </row>
    <row r="15" spans="1:11">
      <c r="A15">
        <v>0.116666666667</v>
      </c>
      <c r="B15">
        <v>6.33544921875</v>
      </c>
      <c r="D15">
        <f t="shared" si="0"/>
        <v>7.0000000000199991</v>
      </c>
      <c r="E15">
        <f t="shared" si="1"/>
        <v>2.2998046875</v>
      </c>
      <c r="F15">
        <f t="shared" si="4"/>
        <v>2.4312472434903327</v>
      </c>
      <c r="G15">
        <f t="shared" si="5"/>
        <v>1.7277145525271754E-2</v>
      </c>
    </row>
    <row r="16" spans="1:11">
      <c r="A16">
        <v>0.13333333333299999</v>
      </c>
      <c r="B16">
        <v>6.3348388671900002</v>
      </c>
      <c r="D16">
        <f t="shared" si="0"/>
        <v>7.9999999999800009</v>
      </c>
      <c r="E16">
        <f t="shared" si="1"/>
        <v>2.1633911132799999</v>
      </c>
      <c r="F16">
        <f t="shared" si="4"/>
        <v>2.2578095201961714</v>
      </c>
      <c r="G16">
        <f t="shared" si="5"/>
        <v>8.9148355645877492E-3</v>
      </c>
    </row>
    <row r="17" spans="1:7">
      <c r="A17">
        <v>0.15</v>
      </c>
      <c r="B17">
        <v>6.3348388671900002</v>
      </c>
      <c r="D17">
        <f t="shared" si="0"/>
        <v>9.0000000000000018</v>
      </c>
      <c r="E17">
        <f t="shared" si="1"/>
        <v>2.0626831054700001</v>
      </c>
      <c r="F17">
        <f t="shared" si="4"/>
        <v>2.1271337134503292</v>
      </c>
      <c r="G17">
        <f t="shared" si="5"/>
        <v>4.1538808690340595E-3</v>
      </c>
    </row>
    <row r="18" spans="1:7">
      <c r="A18">
        <v>0.166666666667</v>
      </c>
      <c r="B18">
        <v>6.3342285156299996</v>
      </c>
      <c r="D18">
        <f t="shared" si="0"/>
        <v>10.000000000020002</v>
      </c>
      <c r="E18">
        <f t="shared" si="1"/>
        <v>1.9967651367199999</v>
      </c>
      <c r="F18">
        <f t="shared" si="4"/>
        <v>2.0286766641811913</v>
      </c>
      <c r="G18">
        <f t="shared" si="5"/>
        <v>1.0183455849063737E-3</v>
      </c>
    </row>
    <row r="19" spans="1:7">
      <c r="A19">
        <v>0.183333333333</v>
      </c>
      <c r="B19">
        <v>6.3348388671900002</v>
      </c>
      <c r="D19">
        <f t="shared" si="0"/>
        <v>10.999999999979996</v>
      </c>
      <c r="E19">
        <f t="shared" si="1"/>
        <v>1.9430541992199999</v>
      </c>
      <c r="F19">
        <f t="shared" si="4"/>
        <v>1.9544946806015058</v>
      </c>
      <c r="G19">
        <f t="shared" si="5"/>
        <v>1.308846142405828E-4</v>
      </c>
    </row>
    <row r="20" spans="1:7">
      <c r="A20">
        <v>0.2</v>
      </c>
      <c r="B20">
        <v>6.33544921875</v>
      </c>
      <c r="D20">
        <f t="shared" si="0"/>
        <v>11.999999999999996</v>
      </c>
      <c r="E20">
        <f t="shared" si="1"/>
        <v>1.90734863281</v>
      </c>
      <c r="F20">
        <f t="shared" si="4"/>
        <v>1.89860262686507</v>
      </c>
      <c r="G20">
        <f t="shared" si="5"/>
        <v>7.6492619988751323E-5</v>
      </c>
    </row>
    <row r="21" spans="1:7">
      <c r="A21">
        <v>0.21666666666699999</v>
      </c>
      <c r="B21">
        <v>6.3342285156299996</v>
      </c>
      <c r="D21">
        <f t="shared" si="0"/>
        <v>13.000000000019998</v>
      </c>
      <c r="E21">
        <f t="shared" si="1"/>
        <v>1.8783569335900001</v>
      </c>
      <c r="F21">
        <f t="shared" si="4"/>
        <v>1.8564910315704297</v>
      </c>
      <c r="G21">
        <f t="shared" si="5"/>
        <v>4.7811767112945259E-4</v>
      </c>
    </row>
    <row r="22" spans="1:7">
      <c r="A22">
        <v>0.23333333333299999</v>
      </c>
      <c r="B22">
        <v>6.3342285156299996</v>
      </c>
      <c r="D22">
        <f t="shared" si="0"/>
        <v>13.99999999998</v>
      </c>
      <c r="E22">
        <f t="shared" si="1"/>
        <v>1.8576049804699999</v>
      </c>
      <c r="F22">
        <f t="shared" si="4"/>
        <v>1.8247622554812541</v>
      </c>
      <c r="G22">
        <f t="shared" si="5"/>
        <v>1.0786445846863841E-3</v>
      </c>
    </row>
    <row r="23" spans="1:7">
      <c r="A23">
        <v>0.25</v>
      </c>
      <c r="B23">
        <v>6.3336181640599998</v>
      </c>
      <c r="D23">
        <f t="shared" si="0"/>
        <v>15</v>
      </c>
      <c r="E23">
        <f t="shared" si="1"/>
        <v>1.84143066406</v>
      </c>
      <c r="F23">
        <f t="shared" si="4"/>
        <v>1.8008563638807342</v>
      </c>
      <c r="G23">
        <f t="shared" si="5"/>
        <v>1.6462738350371668E-3</v>
      </c>
    </row>
    <row r="24" spans="1:7">
      <c r="A24">
        <v>0.26666666666700001</v>
      </c>
      <c r="B24">
        <v>6.3336181640599998</v>
      </c>
      <c r="D24">
        <f t="shared" si="0"/>
        <v>16.000000000020002</v>
      </c>
      <c r="E24">
        <f t="shared" si="1"/>
        <v>1.8270874023400001</v>
      </c>
      <c r="F24">
        <f t="shared" si="4"/>
        <v>1.782844586446577</v>
      </c>
      <c r="G24">
        <f t="shared" si="5"/>
        <v>1.957426758179337E-3</v>
      </c>
    </row>
    <row r="25" spans="1:7">
      <c r="A25">
        <v>0.28333333333299998</v>
      </c>
      <c r="B25">
        <v>6.3330078125</v>
      </c>
      <c r="D25">
        <f t="shared" si="0"/>
        <v>16.999999999980002</v>
      </c>
      <c r="E25">
        <f t="shared" si="1"/>
        <v>1.8154907226599999</v>
      </c>
      <c r="F25">
        <f t="shared" si="4"/>
        <v>1.7692737005853811</v>
      </c>
      <c r="G25">
        <f t="shared" si="5"/>
        <v>2.1360131294457969E-3</v>
      </c>
    </row>
    <row r="26" spans="1:7">
      <c r="A26">
        <v>0.3</v>
      </c>
      <c r="B26">
        <v>6.3330078125</v>
      </c>
      <c r="D26">
        <f t="shared" si="0"/>
        <v>18.000000000000004</v>
      </c>
      <c r="E26">
        <f t="shared" si="1"/>
        <v>1.8093872070300001</v>
      </c>
      <c r="F26">
        <f t="shared" si="4"/>
        <v>1.7590487828195975</v>
      </c>
      <c r="G26">
        <f t="shared" si="5"/>
        <v>2.5339569519864445E-3</v>
      </c>
    </row>
    <row r="27" spans="1:7">
      <c r="A27">
        <v>0.316666666667</v>
      </c>
      <c r="B27">
        <v>6.3336181640599998</v>
      </c>
      <c r="D27">
        <f t="shared" si="0"/>
        <v>19.000000000020002</v>
      </c>
      <c r="E27">
        <f t="shared" si="1"/>
        <v>1.79992675781</v>
      </c>
      <c r="F27">
        <f t="shared" si="4"/>
        <v>1.7513448683972694</v>
      </c>
      <c r="G27">
        <f t="shared" si="5"/>
        <v>2.3601999789107818E-3</v>
      </c>
    </row>
    <row r="28" spans="1:7">
      <c r="A28">
        <v>0.33333333333300003</v>
      </c>
      <c r="B28">
        <v>6.3336181640599998</v>
      </c>
      <c r="D28">
        <f t="shared" si="0"/>
        <v>19.999999999979998</v>
      </c>
      <c r="E28">
        <f t="shared" si="1"/>
        <v>1.7941284179699999</v>
      </c>
      <c r="F28">
        <f t="shared" si="4"/>
        <v>1.7455403916490966</v>
      </c>
      <c r="G28">
        <f t="shared" si="5"/>
        <v>2.3607963017607931E-3</v>
      </c>
    </row>
    <row r="29" spans="1:7">
      <c r="A29">
        <v>0.35</v>
      </c>
      <c r="B29">
        <v>6.3327026367199997</v>
      </c>
      <c r="D29">
        <f t="shared" si="0"/>
        <v>21</v>
      </c>
      <c r="E29">
        <f t="shared" si="1"/>
        <v>1.78894042969</v>
      </c>
      <c r="F29">
        <f t="shared" si="4"/>
        <v>1.7411670369520995</v>
      </c>
      <c r="G29">
        <f t="shared" si="5"/>
        <v>2.2822970536896833E-3</v>
      </c>
    </row>
    <row r="30" spans="1:7">
      <c r="A30">
        <v>0.36666666666699999</v>
      </c>
      <c r="B30">
        <v>6.3320922851599999</v>
      </c>
      <c r="D30">
        <f t="shared" si="0"/>
        <v>22.000000000019998</v>
      </c>
      <c r="E30">
        <f t="shared" si="1"/>
        <v>1.7837524414099999</v>
      </c>
      <c r="F30">
        <f t="shared" si="4"/>
        <v>1.7378719541850871</v>
      </c>
      <c r="G30">
        <f t="shared" si="5"/>
        <v>2.1050191079953848E-3</v>
      </c>
    </row>
    <row r="31" spans="1:7">
      <c r="A31">
        <v>0.38333333333300001</v>
      </c>
      <c r="B31">
        <v>6.3314819335900001</v>
      </c>
      <c r="D31">
        <f t="shared" si="0"/>
        <v>22.999999999980002</v>
      </c>
      <c r="E31">
        <f t="shared" si="1"/>
        <v>1.7782592773400001</v>
      </c>
      <c r="F31">
        <f t="shared" si="4"/>
        <v>1.7353892901449732</v>
      </c>
      <c r="G31">
        <f t="shared" si="5"/>
        <v>1.8378358021017688E-3</v>
      </c>
    </row>
    <row r="32" spans="1:7">
      <c r="A32">
        <v>0.4</v>
      </c>
      <c r="B32">
        <v>6.3308715820300003</v>
      </c>
      <c r="D32">
        <f t="shared" si="0"/>
        <v>24</v>
      </c>
      <c r="E32">
        <f t="shared" si="1"/>
        <v>1.7739868164099999</v>
      </c>
      <c r="F32">
        <f t="shared" si="4"/>
        <v>1.7335187390321076</v>
      </c>
      <c r="G32">
        <f t="shared" si="5"/>
        <v>1.6376652866630756E-3</v>
      </c>
    </row>
    <row r="33" spans="1:7">
      <c r="A33">
        <v>0.41666666666699997</v>
      </c>
      <c r="B33">
        <v>6.3320922851599999</v>
      </c>
      <c r="D33">
        <f t="shared" si="0"/>
        <v>25.000000000020002</v>
      </c>
      <c r="E33">
        <f t="shared" si="1"/>
        <v>1.77062988281</v>
      </c>
      <c r="F33">
        <f t="shared" si="4"/>
        <v>1.7321093814190487</v>
      </c>
      <c r="G33">
        <f t="shared" si="5"/>
        <v>1.483829027410282E-3</v>
      </c>
    </row>
    <row r="34" spans="1:7">
      <c r="A34">
        <v>0.433333333333</v>
      </c>
      <c r="B34">
        <v>6.3320922851599999</v>
      </c>
      <c r="D34">
        <f t="shared" si="0"/>
        <v>25.999999999979998</v>
      </c>
      <c r="E34">
        <f t="shared" si="1"/>
        <v>1.7678833007800001</v>
      </c>
      <c r="F34">
        <f t="shared" si="4"/>
        <v>1.7310475077991716</v>
      </c>
      <c r="G34">
        <f t="shared" si="5"/>
        <v>1.3568756445264548E-3</v>
      </c>
    </row>
    <row r="35" spans="1:7">
      <c r="A35">
        <v>0.45</v>
      </c>
      <c r="B35">
        <v>6.3314819335900001</v>
      </c>
      <c r="D35">
        <f t="shared" si="0"/>
        <v>26.999999999999996</v>
      </c>
      <c r="E35">
        <f t="shared" si="1"/>
        <v>1.7642211914099999</v>
      </c>
      <c r="F35">
        <f t="shared" si="4"/>
        <v>1.7302474442991209</v>
      </c>
      <c r="G35">
        <f t="shared" si="5"/>
        <v>1.1542154927539573E-3</v>
      </c>
    </row>
    <row r="36" spans="1:7">
      <c r="A36">
        <v>0.46666666666700002</v>
      </c>
      <c r="B36">
        <v>6.3302612304699997</v>
      </c>
      <c r="D36">
        <f t="shared" si="0"/>
        <v>28.000000000019998</v>
      </c>
      <c r="E36">
        <f t="shared" si="1"/>
        <v>1.7626953125</v>
      </c>
      <c r="F36">
        <f t="shared" si="4"/>
        <v>1.7296446403570251</v>
      </c>
      <c r="G36">
        <f t="shared" si="5"/>
        <v>1.0923469291024143E-3</v>
      </c>
    </row>
    <row r="37" spans="1:7">
      <c r="A37">
        <v>0.48333333333299999</v>
      </c>
      <c r="B37">
        <v>6.3314819335900001</v>
      </c>
      <c r="D37">
        <f t="shared" si="0"/>
        <v>28.999999999979998</v>
      </c>
      <c r="E37">
        <f t="shared" si="1"/>
        <v>1.7587280273400001</v>
      </c>
      <c r="F37">
        <f t="shared" si="4"/>
        <v>1.7291904606668327</v>
      </c>
      <c r="G37">
        <f t="shared" si="5"/>
        <v>8.7246784497181098E-4</v>
      </c>
    </row>
    <row r="38" spans="1:7">
      <c r="A38">
        <v>0.5</v>
      </c>
      <c r="B38">
        <v>6.3327026367199997</v>
      </c>
      <c r="D38">
        <f t="shared" si="0"/>
        <v>30</v>
      </c>
      <c r="E38">
        <f t="shared" si="1"/>
        <v>1.7578125</v>
      </c>
      <c r="F38">
        <f t="shared" si="4"/>
        <v>1.7288482611943292</v>
      </c>
      <c r="G38">
        <f t="shared" si="5"/>
        <v>8.3892712959192524E-4</v>
      </c>
    </row>
    <row r="39" spans="1:7">
      <c r="A39">
        <v>0.51666666666700001</v>
      </c>
      <c r="B39">
        <v>6.2594604492199997</v>
      </c>
      <c r="D39">
        <f t="shared" si="0"/>
        <v>31.000000000199996</v>
      </c>
      <c r="E39">
        <f t="shared" si="1"/>
        <v>1.75354003906</v>
      </c>
      <c r="F39">
        <f t="shared" si="4"/>
        <v>1.7285904326706842</v>
      </c>
      <c r="G39">
        <f t="shared" si="5"/>
        <v>6.2248285898178581E-4</v>
      </c>
    </row>
    <row r="40" spans="1:7">
      <c r="A40">
        <v>0.53333333333300004</v>
      </c>
      <c r="B40">
        <v>4.8666381835900001</v>
      </c>
      <c r="D40">
        <f t="shared" si="0"/>
        <v>31.999999999800007</v>
      </c>
      <c r="E40">
        <f t="shared" si="1"/>
        <v>1.7526245117199999</v>
      </c>
      <c r="F40">
        <f t="shared" si="4"/>
        <v>1.7283961730271191</v>
      </c>
      <c r="G40">
        <f t="shared" si="5"/>
        <v>5.8701239581694339E-4</v>
      </c>
    </row>
    <row r="41" spans="1:7">
      <c r="A41">
        <v>0.55000000000000004</v>
      </c>
      <c r="B41">
        <v>3.87817382813</v>
      </c>
      <c r="D41">
        <f t="shared" si="0"/>
        <v>33</v>
      </c>
      <c r="E41">
        <f t="shared" si="1"/>
        <v>1.7501831054699999</v>
      </c>
      <c r="F41">
        <f t="shared" si="4"/>
        <v>1.7282498090460121</v>
      </c>
      <c r="G41">
        <f t="shared" si="5"/>
        <v>4.8106949202251516E-4</v>
      </c>
    </row>
    <row r="42" spans="1:7">
      <c r="A42">
        <v>0.56666666666700005</v>
      </c>
      <c r="B42">
        <v>3.24462890625</v>
      </c>
      <c r="D42">
        <f t="shared" si="0"/>
        <v>34.000000000199996</v>
      </c>
      <c r="E42">
        <f t="shared" si="1"/>
        <v>1.7477416992199999</v>
      </c>
      <c r="F42">
        <f t="shared" si="4"/>
        <v>1.7281395318182895</v>
      </c>
      <c r="G42">
        <f t="shared" si="5"/>
        <v>3.8424496684467751E-4</v>
      </c>
    </row>
    <row r="43" spans="1:7">
      <c r="A43">
        <v>0.58333333333299997</v>
      </c>
      <c r="B43">
        <v>2.7993774414099999</v>
      </c>
      <c r="D43">
        <f t="shared" si="0"/>
        <v>34.999999999799996</v>
      </c>
      <c r="E43">
        <f t="shared" si="1"/>
        <v>1.74743652344</v>
      </c>
      <c r="F43">
        <f t="shared" si="4"/>
        <v>1.7280564439789461</v>
      </c>
      <c r="G43">
        <f t="shared" si="5"/>
        <v>3.755874799167637E-4</v>
      </c>
    </row>
    <row r="44" spans="1:7">
      <c r="A44">
        <v>0.6</v>
      </c>
      <c r="B44">
        <v>2.5045776367200001</v>
      </c>
      <c r="D44">
        <f t="shared" si="0"/>
        <v>36.000000000000007</v>
      </c>
      <c r="E44">
        <f t="shared" si="1"/>
        <v>1.74438476563</v>
      </c>
      <c r="F44">
        <f t="shared" si="4"/>
        <v>1.7279938418515834</v>
      </c>
      <c r="G44">
        <f t="shared" si="5"/>
        <v>2.6866238230986126E-4</v>
      </c>
    </row>
    <row r="45" spans="1:7">
      <c r="A45">
        <v>0.61666666666699999</v>
      </c>
      <c r="B45">
        <v>2.2998046875</v>
      </c>
      <c r="D45">
        <f t="shared" si="0"/>
        <v>37.000000000200004</v>
      </c>
      <c r="E45">
        <f t="shared" si="1"/>
        <v>1.74377441406</v>
      </c>
      <c r="F45">
        <f t="shared" si="4"/>
        <v>1.7279466745840435</v>
      </c>
      <c r="G45">
        <f t="shared" si="5"/>
        <v>2.5051733691875186E-4</v>
      </c>
    </row>
    <row r="46" spans="1:7">
      <c r="A46">
        <v>0.63333333333300001</v>
      </c>
      <c r="B46">
        <v>2.1633911132799999</v>
      </c>
      <c r="D46">
        <f t="shared" si="0"/>
        <v>37.999999999799996</v>
      </c>
      <c r="E46">
        <f t="shared" si="1"/>
        <v>1.7422485351599999</v>
      </c>
      <c r="F46">
        <f t="shared" si="4"/>
        <v>1.7279111366363769</v>
      </c>
      <c r="G46">
        <f t="shared" si="5"/>
        <v>2.05560996425188E-4</v>
      </c>
    </row>
    <row r="47" spans="1:7">
      <c r="A47">
        <v>0.65</v>
      </c>
      <c r="B47">
        <v>2.0626831054700001</v>
      </c>
      <c r="D47">
        <f t="shared" si="0"/>
        <v>38.999999999999993</v>
      </c>
      <c r="E47">
        <f t="shared" si="1"/>
        <v>1.7416381835900001</v>
      </c>
      <c r="F47">
        <f t="shared" si="4"/>
        <v>1.7278843607430137</v>
      </c>
      <c r="G47">
        <f t="shared" si="5"/>
        <v>1.8916764290628652E-4</v>
      </c>
    </row>
    <row r="48" spans="1:7">
      <c r="A48">
        <v>0.66666666666700003</v>
      </c>
      <c r="B48">
        <v>1.9967651367199999</v>
      </c>
      <c r="D48">
        <f t="shared" si="0"/>
        <v>40.000000000200004</v>
      </c>
      <c r="E48">
        <f t="shared" si="1"/>
        <v>1.7379760742199999</v>
      </c>
      <c r="F48">
        <f t="shared" si="4"/>
        <v>1.7278641865767499</v>
      </c>
      <c r="G48">
        <f t="shared" si="5"/>
        <v>1.0225027170971193E-4</v>
      </c>
    </row>
    <row r="49" spans="1:7">
      <c r="A49">
        <v>0.68333333333299995</v>
      </c>
      <c r="B49">
        <v>1.9430541992199999</v>
      </c>
      <c r="D49">
        <f t="shared" si="0"/>
        <v>40.999999999800004</v>
      </c>
      <c r="E49">
        <f t="shared" si="1"/>
        <v>1.7373657226599999</v>
      </c>
      <c r="F49">
        <f t="shared" si="4"/>
        <v>1.7278489864495794</v>
      </c>
      <c r="G49">
        <f t="shared" si="5"/>
        <v>9.0568268098728443E-5</v>
      </c>
    </row>
    <row r="50" spans="1:7">
      <c r="A50">
        <v>0.7</v>
      </c>
      <c r="B50">
        <v>1.90734863281</v>
      </c>
      <c r="D50">
        <f t="shared" si="0"/>
        <v>42</v>
      </c>
      <c r="E50">
        <f t="shared" si="1"/>
        <v>1.73706054688</v>
      </c>
      <c r="F50">
        <f t="shared" si="4"/>
        <v>1.7278375339878884</v>
      </c>
      <c r="G50">
        <f t="shared" si="5"/>
        <v>8.5063966808056446E-5</v>
      </c>
    </row>
    <row r="51" spans="1:7">
      <c r="A51">
        <v>0.71666666666699996</v>
      </c>
      <c r="B51">
        <v>1.8783569335900001</v>
      </c>
      <c r="D51">
        <f t="shared" si="0"/>
        <v>43.000000000199996</v>
      </c>
      <c r="E51">
        <f t="shared" si="1"/>
        <v>1.73583984375</v>
      </c>
      <c r="F51">
        <f t="shared" si="4"/>
        <v>1.727828905186483</v>
      </c>
      <c r="G51">
        <f t="shared" si="5"/>
        <v>6.4175136668443464E-5</v>
      </c>
    </row>
    <row r="52" spans="1:7">
      <c r="A52">
        <v>0.73333333333299999</v>
      </c>
      <c r="B52">
        <v>1.8576049804699999</v>
      </c>
      <c r="D52">
        <f t="shared" si="0"/>
        <v>43.999999999800004</v>
      </c>
      <c r="E52">
        <f t="shared" si="1"/>
        <v>1.73278808594</v>
      </c>
      <c r="F52">
        <f t="shared" si="4"/>
        <v>1.7278224038581516</v>
      </c>
      <c r="G52">
        <f t="shared" si="5"/>
        <v>2.4657998537990694E-5</v>
      </c>
    </row>
    <row r="53" spans="1:7">
      <c r="A53">
        <v>0.75</v>
      </c>
      <c r="B53">
        <v>1.84143066406</v>
      </c>
      <c r="D53">
        <f t="shared" si="0"/>
        <v>45</v>
      </c>
      <c r="E53">
        <f t="shared" si="1"/>
        <v>1.73278808594</v>
      </c>
      <c r="F53">
        <f t="shared" si="4"/>
        <v>1.727817505464025</v>
      </c>
      <c r="G53">
        <f t="shared" si="5"/>
        <v>2.4706670268143699E-5</v>
      </c>
    </row>
    <row r="54" spans="1:7">
      <c r="A54">
        <v>0.76666666666700001</v>
      </c>
      <c r="B54">
        <v>1.8270874023400001</v>
      </c>
      <c r="D54">
        <f t="shared" si="0"/>
        <v>46.000000000199996</v>
      </c>
      <c r="E54">
        <f t="shared" si="1"/>
        <v>1.7318725585900001</v>
      </c>
      <c r="F54">
        <f t="shared" si="4"/>
        <v>1.7278138147928608</v>
      </c>
      <c r="G54">
        <f t="shared" si="5"/>
        <v>1.647340121081699E-5</v>
      </c>
    </row>
    <row r="55" spans="1:7">
      <c r="A55">
        <v>0.78333333333300004</v>
      </c>
      <c r="B55">
        <v>1.8154907226599999</v>
      </c>
      <c r="D55">
        <f t="shared" si="0"/>
        <v>46.999999999800004</v>
      </c>
      <c r="E55">
        <f t="shared" si="1"/>
        <v>1.73217773438</v>
      </c>
      <c r="F55">
        <f t="shared" si="4"/>
        <v>1.7278110340746735</v>
      </c>
      <c r="G55">
        <f t="shared" si="5"/>
        <v>1.906807155653844E-5</v>
      </c>
    </row>
    <row r="56" spans="1:7">
      <c r="A56">
        <v>0.8</v>
      </c>
      <c r="B56">
        <v>1.8093872070300001</v>
      </c>
      <c r="D56">
        <f t="shared" si="0"/>
        <v>48</v>
      </c>
      <c r="E56">
        <f t="shared" si="1"/>
        <v>1.7300415039099999</v>
      </c>
      <c r="F56">
        <f t="shared" si="4"/>
        <v>1.7278089389561158</v>
      </c>
      <c r="G56">
        <f t="shared" si="5"/>
        <v>4.9843462733116509E-6</v>
      </c>
    </row>
    <row r="57" spans="1:7">
      <c r="A57">
        <v>0.81666666666700005</v>
      </c>
      <c r="B57">
        <v>1.79992675781</v>
      </c>
      <c r="D57">
        <f t="shared" si="0"/>
        <v>49.000000000199996</v>
      </c>
      <c r="E57">
        <f t="shared" si="1"/>
        <v>1.7276000976599999</v>
      </c>
      <c r="F57">
        <f t="shared" si="4"/>
        <v>1.7278073603992568</v>
      </c>
      <c r="G57">
        <f t="shared" si="5"/>
        <v>4.2957843084258701E-8</v>
      </c>
    </row>
    <row r="58" spans="1:7">
      <c r="A58">
        <v>0.83333333333299997</v>
      </c>
      <c r="B58">
        <v>1.7941284179699999</v>
      </c>
      <c r="D58">
        <f t="shared" si="0"/>
        <v>49.999999999799996</v>
      </c>
      <c r="E58">
        <f t="shared" si="1"/>
        <v>1.7282104492199999</v>
      </c>
      <c r="F58">
        <f t="shared" si="4"/>
        <v>1.727806171043291</v>
      </c>
      <c r="G58">
        <f t="shared" si="5"/>
        <v>1.6344084416303209E-7</v>
      </c>
    </row>
    <row r="59" spans="1:7">
      <c r="A59">
        <v>0.85</v>
      </c>
      <c r="B59">
        <v>1.78894042969</v>
      </c>
      <c r="D59">
        <f t="shared" si="0"/>
        <v>51.000000000000007</v>
      </c>
      <c r="E59">
        <f t="shared" si="1"/>
        <v>1.72668457031</v>
      </c>
      <c r="F59">
        <f t="shared" si="4"/>
        <v>1.7278052749288386</v>
      </c>
      <c r="G59">
        <f t="shared" si="5"/>
        <v>1.2559788426862151E-6</v>
      </c>
    </row>
    <row r="60" spans="1:7">
      <c r="A60">
        <v>0.86666666666699999</v>
      </c>
      <c r="B60">
        <v>1.7837524414099999</v>
      </c>
      <c r="D60">
        <f t="shared" si="0"/>
        <v>52.000000000200004</v>
      </c>
      <c r="E60">
        <f t="shared" si="1"/>
        <v>1.72668457031</v>
      </c>
      <c r="F60">
        <f t="shared" si="4"/>
        <v>1.7278045997557749</v>
      </c>
      <c r="G60">
        <f t="shared" si="5"/>
        <v>1.2544659594029178E-6</v>
      </c>
    </row>
    <row r="61" spans="1:7">
      <c r="A61">
        <v>0.88333333333300001</v>
      </c>
      <c r="B61">
        <v>1.7782592773400001</v>
      </c>
      <c r="D61">
        <f t="shared" si="0"/>
        <v>52.999999999799996</v>
      </c>
      <c r="E61">
        <f t="shared" si="1"/>
        <v>1.72668457031</v>
      </c>
      <c r="F61">
        <f t="shared" si="4"/>
        <v>1.7278040910499233</v>
      </c>
      <c r="G61">
        <f t="shared" si="5"/>
        <v>1.2533266871183556E-6</v>
      </c>
    </row>
    <row r="62" spans="1:7">
      <c r="A62">
        <v>0.9</v>
      </c>
      <c r="B62">
        <v>1.7739868164099999</v>
      </c>
      <c r="D62">
        <f t="shared" si="0"/>
        <v>53.999999999999993</v>
      </c>
      <c r="E62">
        <f t="shared" si="1"/>
        <v>1.72546386719</v>
      </c>
      <c r="F62">
        <f t="shared" si="4"/>
        <v>1.7278037077679802</v>
      </c>
      <c r="G62">
        <f t="shared" si="5"/>
        <v>5.4748539303627218E-6</v>
      </c>
    </row>
    <row r="63" spans="1:7">
      <c r="A63">
        <v>0.91666666666700003</v>
      </c>
      <c r="B63">
        <v>1.77062988281</v>
      </c>
      <c r="D63">
        <f t="shared" si="0"/>
        <v>55.000000000200004</v>
      </c>
      <c r="E63">
        <f t="shared" si="1"/>
        <v>1.7236328125</v>
      </c>
      <c r="F63">
        <f t="shared" si="4"/>
        <v>1.7278034189860694</v>
      </c>
      <c r="G63">
        <f t="shared" si="5"/>
        <v>1.7393958461643918E-5</v>
      </c>
    </row>
    <row r="64" spans="1:7">
      <c r="A64">
        <v>0.93333333333299995</v>
      </c>
      <c r="B64">
        <v>1.7678833007800001</v>
      </c>
      <c r="D64">
        <f t="shared" si="0"/>
        <v>55.999999999800004</v>
      </c>
      <c r="E64">
        <f t="shared" si="1"/>
        <v>1.72241210938</v>
      </c>
      <c r="F64">
        <f t="shared" si="4"/>
        <v>1.7278032014047473</v>
      </c>
      <c r="G64">
        <f t="shared" si="5"/>
        <v>2.9063873219293958E-5</v>
      </c>
    </row>
    <row r="65" spans="1:7">
      <c r="A65">
        <v>0.95</v>
      </c>
      <c r="B65">
        <v>1.7642211914099999</v>
      </c>
      <c r="D65">
        <f t="shared" si="0"/>
        <v>57</v>
      </c>
      <c r="E65">
        <f t="shared" si="1"/>
        <v>1.7214965820300001</v>
      </c>
      <c r="F65">
        <f t="shared" si="4"/>
        <v>1.7278030374691613</v>
      </c>
      <c r="G65">
        <f t="shared" si="5"/>
        <v>3.9771380206125836E-5</v>
      </c>
    </row>
    <row r="66" spans="1:7">
      <c r="A66">
        <v>0.96666666666699996</v>
      </c>
      <c r="B66">
        <v>1.7626953125</v>
      </c>
      <c r="D66">
        <f t="shared" si="0"/>
        <v>58.000000000199996</v>
      </c>
      <c r="E66">
        <f t="shared" si="1"/>
        <v>1.7214965820300001</v>
      </c>
      <c r="F66">
        <f t="shared" si="4"/>
        <v>1.7278029139526936</v>
      </c>
      <c r="G66">
        <f t="shared" si="5"/>
        <v>3.9769822319182791E-5</v>
      </c>
    </row>
    <row r="67" spans="1:7">
      <c r="A67">
        <v>0.98333333333299999</v>
      </c>
      <c r="B67">
        <v>1.7587280273400001</v>
      </c>
      <c r="D67">
        <f t="shared" si="0"/>
        <v>58.999999999800004</v>
      </c>
      <c r="E67">
        <f t="shared" si="1"/>
        <v>1.7214965820300001</v>
      </c>
      <c r="F67">
        <f t="shared" si="4"/>
        <v>1.7278028208898133</v>
      </c>
      <c r="G67">
        <f t="shared" si="5"/>
        <v>3.9768648557017894E-5</v>
      </c>
    </row>
    <row r="68" spans="1:7">
      <c r="A68">
        <v>1</v>
      </c>
      <c r="B68">
        <v>1.7578125</v>
      </c>
      <c r="D68">
        <f t="shared" si="0"/>
        <v>60</v>
      </c>
      <c r="E68">
        <f t="shared" si="1"/>
        <v>1.7214965820300001</v>
      </c>
      <c r="F68">
        <f t="shared" si="4"/>
        <v>1.7278027507720402</v>
      </c>
      <c r="G68">
        <f t="shared" si="5"/>
        <v>3.9767764203082875E-5</v>
      </c>
    </row>
    <row r="69" spans="1:7">
      <c r="A69">
        <v>1.0166666666699999</v>
      </c>
      <c r="B69">
        <v>1.75354003906</v>
      </c>
      <c r="D69">
        <f t="shared" si="0"/>
        <v>61.000000000199996</v>
      </c>
      <c r="E69">
        <f t="shared" si="1"/>
        <v>1.7172241210900001</v>
      </c>
      <c r="F69">
        <f t="shared" si="4"/>
        <v>1.7278026979421459</v>
      </c>
      <c r="G69">
        <f t="shared" si="5"/>
        <v>1.1190628821675504E-4</v>
      </c>
    </row>
    <row r="70" spans="1:7">
      <c r="A70">
        <v>1.0333333333300001</v>
      </c>
      <c r="B70">
        <v>1.7526245117199999</v>
      </c>
      <c r="D70">
        <f t="shared" si="0"/>
        <v>61.999999999800004</v>
      </c>
      <c r="E70">
        <f t="shared" si="1"/>
        <v>1.7190551757800001</v>
      </c>
      <c r="F70">
        <f t="shared" si="4"/>
        <v>1.7278026581377197</v>
      </c>
      <c r="G70">
        <f t="shared" si="5"/>
        <v>7.6518447598615739E-5</v>
      </c>
    </row>
    <row r="71" spans="1:7">
      <c r="A71">
        <v>1.05</v>
      </c>
      <c r="B71">
        <v>1.7501831054699999</v>
      </c>
      <c r="D71">
        <f t="shared" si="0"/>
        <v>63</v>
      </c>
      <c r="E71">
        <f t="shared" si="1"/>
        <v>1.7172241210900001</v>
      </c>
      <c r="F71">
        <f t="shared" si="4"/>
        <v>1.7278026281472689</v>
      </c>
      <c r="G71">
        <f t="shared" si="5"/>
        <v>1.1190481156068613E-4</v>
      </c>
    </row>
    <row r="72" spans="1:7">
      <c r="A72">
        <v>1.06666666667</v>
      </c>
      <c r="B72">
        <v>1.7477416992199999</v>
      </c>
      <c r="D72">
        <f t="shared" si="0"/>
        <v>64.000000000200004</v>
      </c>
      <c r="E72">
        <f t="shared" si="1"/>
        <v>1.71630859375</v>
      </c>
      <c r="F72">
        <f t="shared" si="4"/>
        <v>1.72780260555111</v>
      </c>
      <c r="G72">
        <f t="shared" si="5"/>
        <v>1.3211230728405555E-4</v>
      </c>
    </row>
    <row r="73" spans="1:7">
      <c r="A73">
        <v>1.0833333333299999</v>
      </c>
      <c r="B73">
        <v>1.74743652344</v>
      </c>
      <c r="D73">
        <f t="shared" ref="D73:D98" si="6">(A103-$A$38)*60</f>
        <v>64.999999999799996</v>
      </c>
      <c r="E73">
        <f t="shared" ref="E73:E98" si="7">B103</f>
        <v>1.71569824219</v>
      </c>
      <c r="F73">
        <f t="shared" si="4"/>
        <v>1.7278025885261443</v>
      </c>
      <c r="G73">
        <f t="shared" si="5"/>
        <v>1.4651520022533049E-4</v>
      </c>
    </row>
    <row r="74" spans="1:7">
      <c r="A74">
        <v>1.1000000000000001</v>
      </c>
      <c r="B74">
        <v>1.74438476563</v>
      </c>
      <c r="D74">
        <f t="shared" si="6"/>
        <v>66</v>
      </c>
      <c r="E74">
        <f t="shared" si="7"/>
        <v>1.7166137695300001</v>
      </c>
      <c r="F74">
        <f t="shared" si="4"/>
        <v>1.7278025756987669</v>
      </c>
      <c r="G74">
        <f t="shared" si="5"/>
        <v>1.2518938348223465E-4</v>
      </c>
    </row>
    <row r="75" spans="1:7">
      <c r="A75">
        <v>1.11666666667</v>
      </c>
      <c r="B75">
        <v>1.74377441406</v>
      </c>
      <c r="D75">
        <f t="shared" si="6"/>
        <v>67.000000000200004</v>
      </c>
      <c r="E75">
        <f t="shared" si="7"/>
        <v>1.71508789063</v>
      </c>
      <c r="F75">
        <f t="shared" si="4"/>
        <v>1.7278025660340421</v>
      </c>
      <c r="G75">
        <f t="shared" si="5"/>
        <v>1.6166297063015421E-4</v>
      </c>
    </row>
    <row r="76" spans="1:7">
      <c r="A76">
        <v>1.13333333333</v>
      </c>
      <c r="B76">
        <v>1.7422485351599999</v>
      </c>
      <c r="D76">
        <f t="shared" si="6"/>
        <v>67.999999999799996</v>
      </c>
      <c r="E76">
        <f t="shared" si="7"/>
        <v>1.71508789063</v>
      </c>
      <c r="F76">
        <f t="shared" si="4"/>
        <v>1.7278025587522023</v>
      </c>
      <c r="G76">
        <f t="shared" si="5"/>
        <v>1.6166278545774848E-4</v>
      </c>
    </row>
    <row r="77" spans="1:7">
      <c r="A77">
        <v>1.1499999999999999</v>
      </c>
      <c r="B77">
        <v>1.7416381835900001</v>
      </c>
      <c r="D77">
        <f t="shared" si="6"/>
        <v>69</v>
      </c>
      <c r="E77">
        <f t="shared" si="7"/>
        <v>1.71264648438</v>
      </c>
      <c r="F77">
        <f t="shared" ref="F77:F98" si="8">$J$10*EXP(-$J$11*D77)+$J$12</f>
        <v>1.7278025532657355</v>
      </c>
      <c r="G77">
        <f t="shared" ref="G77:G98" si="9">(E77-F77)^2</f>
        <v>2.2970642406915995E-4</v>
      </c>
    </row>
    <row r="78" spans="1:7">
      <c r="A78">
        <v>1.1666666666700001</v>
      </c>
      <c r="B78">
        <v>1.7379760742199999</v>
      </c>
      <c r="D78">
        <f t="shared" si="6"/>
        <v>70.000000000200004</v>
      </c>
      <c r="E78">
        <f t="shared" si="7"/>
        <v>1.71264648438</v>
      </c>
      <c r="F78">
        <f t="shared" si="8"/>
        <v>1.7278025491319839</v>
      </c>
      <c r="G78">
        <f t="shared" si="9"/>
        <v>2.2970629876633013E-4</v>
      </c>
    </row>
    <row r="79" spans="1:7">
      <c r="A79">
        <v>1.18333333333</v>
      </c>
      <c r="B79">
        <v>1.7373657226599999</v>
      </c>
      <c r="D79">
        <f t="shared" si="6"/>
        <v>70.999999999799996</v>
      </c>
      <c r="E79">
        <f t="shared" si="7"/>
        <v>1.71203613281</v>
      </c>
      <c r="F79">
        <f t="shared" si="8"/>
        <v>1.7278025460174289</v>
      </c>
      <c r="G79">
        <f t="shared" si="9"/>
        <v>2.4857978542738802E-4</v>
      </c>
    </row>
    <row r="80" spans="1:7">
      <c r="A80">
        <v>1.2</v>
      </c>
      <c r="B80">
        <v>1.73706054688</v>
      </c>
      <c r="D80">
        <f t="shared" si="6"/>
        <v>72</v>
      </c>
      <c r="E80">
        <f t="shared" si="7"/>
        <v>1.71203613281</v>
      </c>
      <c r="F80">
        <f t="shared" si="8"/>
        <v>1.7278025436707827</v>
      </c>
      <c r="G80">
        <f t="shared" si="9"/>
        <v>2.4857971143100592E-4</v>
      </c>
    </row>
    <row r="81" spans="1:7">
      <c r="A81">
        <v>1.2166666666699999</v>
      </c>
      <c r="B81">
        <v>1.73583984375</v>
      </c>
      <c r="D81">
        <f t="shared" si="6"/>
        <v>73.000000000199989</v>
      </c>
      <c r="E81">
        <f t="shared" si="7"/>
        <v>1.7111206054699999</v>
      </c>
      <c r="F81">
        <f t="shared" si="8"/>
        <v>1.7278025419027134</v>
      </c>
      <c r="G81">
        <f t="shared" si="9"/>
        <v>2.7828700314509535E-4</v>
      </c>
    </row>
    <row r="82" spans="1:7">
      <c r="A82">
        <v>1.2333333333300001</v>
      </c>
      <c r="B82">
        <v>1.73278808594</v>
      </c>
      <c r="D82">
        <f t="shared" si="6"/>
        <v>73.999999999799996</v>
      </c>
      <c r="E82">
        <f t="shared" si="7"/>
        <v>1.7111206054699999</v>
      </c>
      <c r="F82">
        <f t="shared" si="8"/>
        <v>1.7278025405705704</v>
      </c>
      <c r="G82">
        <f t="shared" si="9"/>
        <v>2.7828695869964537E-4</v>
      </c>
    </row>
    <row r="83" spans="1:7">
      <c r="A83">
        <v>1.25</v>
      </c>
      <c r="B83">
        <v>1.73278808594</v>
      </c>
      <c r="D83">
        <f t="shared" si="6"/>
        <v>75</v>
      </c>
      <c r="E83">
        <f t="shared" si="7"/>
        <v>1.7111206054699999</v>
      </c>
      <c r="F83">
        <f t="shared" si="8"/>
        <v>1.7278025395668737</v>
      </c>
      <c r="G83">
        <f t="shared" si="9"/>
        <v>2.7828692521244055E-4</v>
      </c>
    </row>
    <row r="84" spans="1:7">
      <c r="A84">
        <v>1.2666666666699999</v>
      </c>
      <c r="B84">
        <v>1.7318725585900001</v>
      </c>
      <c r="D84">
        <f t="shared" si="6"/>
        <v>76.000000000200004</v>
      </c>
      <c r="E84">
        <f t="shared" si="7"/>
        <v>1.7111206054699999</v>
      </c>
      <c r="F84">
        <f t="shared" si="8"/>
        <v>1.7278025388106433</v>
      </c>
      <c r="G84">
        <f t="shared" si="9"/>
        <v>2.7828689998166936E-4</v>
      </c>
    </row>
    <row r="85" spans="1:7">
      <c r="A85">
        <v>1.2833333333300001</v>
      </c>
      <c r="B85">
        <v>1.73217773438</v>
      </c>
      <c r="D85">
        <f t="shared" si="6"/>
        <v>76.999999999800011</v>
      </c>
      <c r="E85">
        <f t="shared" si="7"/>
        <v>1.7098999023400001</v>
      </c>
      <c r="F85">
        <f t="shared" si="8"/>
        <v>1.7278025382408653</v>
      </c>
      <c r="G85">
        <f t="shared" si="9"/>
        <v>3.2050437219894614E-4</v>
      </c>
    </row>
    <row r="86" spans="1:7">
      <c r="A86">
        <v>1.3</v>
      </c>
      <c r="B86">
        <v>1.7300415039099999</v>
      </c>
      <c r="D86">
        <f t="shared" si="6"/>
        <v>78</v>
      </c>
      <c r="E86">
        <f t="shared" si="7"/>
        <v>1.7086791992199999</v>
      </c>
      <c r="F86">
        <f t="shared" si="8"/>
        <v>1.7278025378115687</v>
      </c>
      <c r="G86">
        <f t="shared" si="9"/>
        <v>3.6570207888778398E-4</v>
      </c>
    </row>
    <row r="87" spans="1:7">
      <c r="A87">
        <v>1.31666666667</v>
      </c>
      <c r="B87">
        <v>1.7276000976599999</v>
      </c>
      <c r="D87">
        <f t="shared" si="6"/>
        <v>79.000000000200004</v>
      </c>
      <c r="E87">
        <f t="shared" si="7"/>
        <v>1.7074584960900001</v>
      </c>
      <c r="F87">
        <f t="shared" si="8"/>
        <v>1.7278025374881172</v>
      </c>
      <c r="G87">
        <f t="shared" si="9"/>
        <v>4.1388002040830134E-4</v>
      </c>
    </row>
    <row r="88" spans="1:7">
      <c r="A88">
        <v>1.3333333333299999</v>
      </c>
      <c r="B88">
        <v>1.7282104492199999</v>
      </c>
      <c r="D88">
        <f t="shared" si="6"/>
        <v>79.999999999799996</v>
      </c>
      <c r="E88">
        <f t="shared" si="7"/>
        <v>1.7074584960900001</v>
      </c>
      <c r="F88">
        <f t="shared" si="8"/>
        <v>1.7278025372444143</v>
      </c>
      <c r="G88">
        <f t="shared" si="9"/>
        <v>4.1388001049250025E-4</v>
      </c>
    </row>
    <row r="89" spans="1:7">
      <c r="A89">
        <v>1.35</v>
      </c>
      <c r="B89">
        <v>1.72668457031</v>
      </c>
      <c r="D89">
        <f t="shared" si="6"/>
        <v>81</v>
      </c>
      <c r="E89">
        <f t="shared" si="7"/>
        <v>1.7080688476599999</v>
      </c>
      <c r="F89">
        <f t="shared" si="8"/>
        <v>1.7278025370607977</v>
      </c>
      <c r="G89">
        <f t="shared" si="9"/>
        <v>3.8941849736715873E-4</v>
      </c>
    </row>
    <row r="90" spans="1:7">
      <c r="A90">
        <v>1.36666666667</v>
      </c>
      <c r="B90">
        <v>1.72668457031</v>
      </c>
      <c r="D90">
        <f t="shared" si="6"/>
        <v>82.000000000200004</v>
      </c>
      <c r="E90">
        <f t="shared" si="7"/>
        <v>1.7062377929699999</v>
      </c>
      <c r="F90">
        <f t="shared" si="8"/>
        <v>1.7278025369224526</v>
      </c>
      <c r="G90">
        <f t="shared" si="9"/>
        <v>4.65038181734844E-4</v>
      </c>
    </row>
    <row r="91" spans="1:7">
      <c r="A91">
        <v>1.38333333333</v>
      </c>
      <c r="B91">
        <v>1.72668457031</v>
      </c>
      <c r="D91">
        <f t="shared" si="6"/>
        <v>82.999999999799996</v>
      </c>
      <c r="E91">
        <f t="shared" si="7"/>
        <v>1.7062377929699999</v>
      </c>
      <c r="F91">
        <f t="shared" si="8"/>
        <v>1.727802536818217</v>
      </c>
      <c r="G91">
        <f t="shared" si="9"/>
        <v>4.6503817723921986E-4</v>
      </c>
    </row>
    <row r="92" spans="1:7">
      <c r="A92">
        <v>1.4</v>
      </c>
      <c r="B92">
        <v>1.72546386719</v>
      </c>
      <c r="D92">
        <f t="shared" si="6"/>
        <v>84</v>
      </c>
      <c r="E92">
        <f t="shared" si="7"/>
        <v>1.70593261719</v>
      </c>
      <c r="F92">
        <f t="shared" si="8"/>
        <v>1.7278025367396814</v>
      </c>
      <c r="G92">
        <f t="shared" si="9"/>
        <v>4.7829338110953789E-4</v>
      </c>
    </row>
    <row r="93" spans="1:7">
      <c r="A93">
        <v>1.4166666666700001</v>
      </c>
      <c r="B93">
        <v>1.7236328125</v>
      </c>
      <c r="D93">
        <f t="shared" si="6"/>
        <v>85.000000000200004</v>
      </c>
      <c r="E93">
        <f t="shared" si="7"/>
        <v>1.70593261719</v>
      </c>
      <c r="F93">
        <f t="shared" si="8"/>
        <v>1.727802536680509</v>
      </c>
      <c r="G93">
        <f t="shared" si="9"/>
        <v>4.7829337852134466E-4</v>
      </c>
    </row>
    <row r="94" spans="1:7">
      <c r="A94">
        <v>1.43333333333</v>
      </c>
      <c r="B94">
        <v>1.72241210938</v>
      </c>
      <c r="D94">
        <f t="shared" si="6"/>
        <v>85.999999999799996</v>
      </c>
      <c r="E94">
        <f t="shared" si="7"/>
        <v>1.70593261719</v>
      </c>
      <c r="F94">
        <f t="shared" si="8"/>
        <v>1.727802536635926</v>
      </c>
      <c r="G94">
        <f t="shared" si="9"/>
        <v>4.7829337657129126E-4</v>
      </c>
    </row>
    <row r="95" spans="1:7">
      <c r="A95">
        <v>1.45</v>
      </c>
      <c r="B95">
        <v>1.7214965820300001</v>
      </c>
      <c r="D95">
        <f t="shared" si="6"/>
        <v>87</v>
      </c>
      <c r="E95">
        <f t="shared" si="7"/>
        <v>1.70532226563</v>
      </c>
      <c r="F95">
        <f t="shared" si="8"/>
        <v>1.7278025366023351</v>
      </c>
      <c r="G95">
        <f t="shared" si="9"/>
        <v>5.0536258298961077E-4</v>
      </c>
    </row>
    <row r="96" spans="1:7">
      <c r="A96">
        <v>1.4666666666699999</v>
      </c>
      <c r="B96">
        <v>1.7214965820300001</v>
      </c>
      <c r="D96">
        <f t="shared" si="6"/>
        <v>88.000000000199989</v>
      </c>
      <c r="E96">
        <f t="shared" si="7"/>
        <v>1.70532226563</v>
      </c>
      <c r="F96">
        <f t="shared" si="8"/>
        <v>1.727802536577026</v>
      </c>
      <c r="G96">
        <f t="shared" si="9"/>
        <v>5.0536258185170048E-4</v>
      </c>
    </row>
    <row r="97" spans="1:7">
      <c r="A97">
        <v>1.4833333333300001</v>
      </c>
      <c r="B97">
        <v>1.7214965820300001</v>
      </c>
      <c r="D97">
        <f t="shared" si="6"/>
        <v>88.999999999799996</v>
      </c>
      <c r="E97">
        <f t="shared" si="7"/>
        <v>1.70349121094</v>
      </c>
      <c r="F97">
        <f t="shared" si="8"/>
        <v>1.7278025365579572</v>
      </c>
      <c r="G97">
        <f t="shared" si="9"/>
        <v>5.9104055330234375E-4</v>
      </c>
    </row>
    <row r="98" spans="1:7">
      <c r="A98">
        <v>1.5</v>
      </c>
      <c r="B98">
        <v>1.7214965820300001</v>
      </c>
      <c r="D98">
        <f t="shared" si="6"/>
        <v>90</v>
      </c>
      <c r="E98">
        <f t="shared" si="7"/>
        <v>1.70349121094</v>
      </c>
      <c r="F98">
        <f t="shared" si="8"/>
        <v>1.7278025365435898</v>
      </c>
      <c r="G98">
        <f t="shared" si="9"/>
        <v>5.9104055260376291E-4</v>
      </c>
    </row>
    <row r="99" spans="1:7">
      <c r="A99">
        <v>1.5166666666699999</v>
      </c>
      <c r="B99">
        <v>1.7172241210900001</v>
      </c>
    </row>
    <row r="100" spans="1:7">
      <c r="A100">
        <v>1.5333333333300001</v>
      </c>
      <c r="B100">
        <v>1.7190551757800001</v>
      </c>
    </row>
    <row r="101" spans="1:7">
      <c r="A101">
        <v>1.55</v>
      </c>
      <c r="B101">
        <v>1.7172241210900001</v>
      </c>
    </row>
    <row r="102" spans="1:7">
      <c r="A102">
        <v>1.56666666667</v>
      </c>
      <c r="B102">
        <v>1.71630859375</v>
      </c>
    </row>
    <row r="103" spans="1:7">
      <c r="A103">
        <v>1.5833333333299999</v>
      </c>
      <c r="B103">
        <v>1.71569824219</v>
      </c>
    </row>
    <row r="104" spans="1:7">
      <c r="A104">
        <v>1.6</v>
      </c>
      <c r="B104">
        <v>1.7166137695300001</v>
      </c>
    </row>
    <row r="105" spans="1:7">
      <c r="A105">
        <v>1.61666666667</v>
      </c>
      <c r="B105">
        <v>1.71508789063</v>
      </c>
    </row>
    <row r="106" spans="1:7">
      <c r="A106">
        <v>1.63333333333</v>
      </c>
      <c r="B106">
        <v>1.71508789063</v>
      </c>
    </row>
    <row r="107" spans="1:7">
      <c r="A107">
        <v>1.65</v>
      </c>
      <c r="B107">
        <v>1.71264648438</v>
      </c>
    </row>
    <row r="108" spans="1:7">
      <c r="A108">
        <v>1.6666666666700001</v>
      </c>
      <c r="B108">
        <v>1.71264648438</v>
      </c>
    </row>
    <row r="109" spans="1:7">
      <c r="A109">
        <v>1.68333333333</v>
      </c>
      <c r="B109">
        <v>1.71203613281</v>
      </c>
    </row>
    <row r="110" spans="1:7">
      <c r="A110">
        <v>1.7</v>
      </c>
      <c r="B110">
        <v>1.71203613281</v>
      </c>
    </row>
    <row r="111" spans="1:7">
      <c r="A111">
        <v>1.7166666666699999</v>
      </c>
      <c r="B111">
        <v>1.7111206054699999</v>
      </c>
    </row>
    <row r="112" spans="1:7">
      <c r="A112">
        <v>1.7333333333300001</v>
      </c>
      <c r="B112">
        <v>1.7111206054699999</v>
      </c>
    </row>
    <row r="113" spans="1:2">
      <c r="A113">
        <v>1.75</v>
      </c>
      <c r="B113">
        <v>1.7111206054699999</v>
      </c>
    </row>
    <row r="114" spans="1:2">
      <c r="A114">
        <v>1.7666666666699999</v>
      </c>
      <c r="B114">
        <v>1.7111206054699999</v>
      </c>
    </row>
    <row r="115" spans="1:2">
      <c r="A115">
        <v>1.7833333333300001</v>
      </c>
      <c r="B115">
        <v>1.7098999023400001</v>
      </c>
    </row>
    <row r="116" spans="1:2">
      <c r="A116">
        <v>1.8</v>
      </c>
      <c r="B116">
        <v>1.7086791992199999</v>
      </c>
    </row>
    <row r="117" spans="1:2">
      <c r="A117">
        <v>1.81666666667</v>
      </c>
      <c r="B117">
        <v>1.7074584960900001</v>
      </c>
    </row>
    <row r="118" spans="1:2">
      <c r="A118">
        <v>1.8333333333299999</v>
      </c>
      <c r="B118">
        <v>1.7074584960900001</v>
      </c>
    </row>
    <row r="119" spans="1:2">
      <c r="A119">
        <v>1.85</v>
      </c>
      <c r="B119">
        <v>1.7080688476599999</v>
      </c>
    </row>
    <row r="120" spans="1:2">
      <c r="A120">
        <v>1.86666666667</v>
      </c>
      <c r="B120">
        <v>1.7062377929699999</v>
      </c>
    </row>
    <row r="121" spans="1:2">
      <c r="A121">
        <v>1.88333333333</v>
      </c>
      <c r="B121">
        <v>1.7062377929699999</v>
      </c>
    </row>
    <row r="122" spans="1:2">
      <c r="A122">
        <v>1.9</v>
      </c>
      <c r="B122">
        <v>1.70593261719</v>
      </c>
    </row>
    <row r="123" spans="1:2">
      <c r="A123">
        <v>1.9166666666700001</v>
      </c>
      <c r="B123">
        <v>1.70593261719</v>
      </c>
    </row>
    <row r="124" spans="1:2">
      <c r="A124">
        <v>1.93333333333</v>
      </c>
      <c r="B124">
        <v>1.70593261719</v>
      </c>
    </row>
    <row r="125" spans="1:2">
      <c r="A125">
        <v>1.95</v>
      </c>
      <c r="B125">
        <v>1.70532226563</v>
      </c>
    </row>
    <row r="126" spans="1:2">
      <c r="A126">
        <v>1.9666666666699999</v>
      </c>
      <c r="B126">
        <v>1.70532226563</v>
      </c>
    </row>
    <row r="127" spans="1:2">
      <c r="A127">
        <v>1.9833333333300001</v>
      </c>
      <c r="B127">
        <v>1.70349121094</v>
      </c>
    </row>
    <row r="128" spans="1:2">
      <c r="A128">
        <v>2</v>
      </c>
      <c r="B128">
        <v>1.70349121094</v>
      </c>
    </row>
  </sheetData>
  <pageMargins left="0.7" right="0.7" top="0.75" bottom="0.75" header="0.3" footer="0.3"/>
  <drawing r:id="rId1"/>
  <legacyDrawing r:id="rId2"/>
  <oleObjects>
    <oleObject progId="Equation.3" shapeId="7169" r:id="rId3"/>
  </oleObjects>
</worksheet>
</file>

<file path=xl/worksheets/sheet6.xml><?xml version="1.0" encoding="utf-8"?>
<worksheet xmlns="http://schemas.openxmlformats.org/spreadsheetml/2006/main" xmlns:r="http://schemas.openxmlformats.org/officeDocument/2006/relationships">
  <dimension ref="A1:K128"/>
  <sheetViews>
    <sheetView workbookViewId="0">
      <selection activeCell="L10" sqref="L10"/>
    </sheetView>
  </sheetViews>
  <sheetFormatPr defaultRowHeight="15"/>
  <cols>
    <col min="1" max="1" width="14.28515625" customWidth="1"/>
    <col min="2" max="2" width="12" bestFit="1" customWidth="1"/>
  </cols>
  <sheetData>
    <row r="1" spans="1:11">
      <c r="A1" t="s">
        <v>0</v>
      </c>
    </row>
    <row r="2" spans="1:11">
      <c r="A2" t="s">
        <v>12</v>
      </c>
    </row>
    <row r="3" spans="1:11">
      <c r="A3" t="s">
        <v>1</v>
      </c>
    </row>
    <row r="4" spans="1:11">
      <c r="A4" t="s">
        <v>2</v>
      </c>
      <c r="B4" t="s">
        <v>3</v>
      </c>
    </row>
    <row r="5" spans="1:11">
      <c r="A5" t="s">
        <v>4</v>
      </c>
      <c r="B5" t="s">
        <v>5</v>
      </c>
    </row>
    <row r="6" spans="1:11">
      <c r="A6" t="s">
        <v>6</v>
      </c>
      <c r="B6" t="s">
        <v>7</v>
      </c>
      <c r="D6" t="s">
        <v>13</v>
      </c>
    </row>
    <row r="7" spans="1:11">
      <c r="D7" t="s">
        <v>14</v>
      </c>
      <c r="E7" t="s">
        <v>7</v>
      </c>
      <c r="F7" t="s">
        <v>31</v>
      </c>
      <c r="G7" t="s">
        <v>32</v>
      </c>
      <c r="H7" t="s">
        <v>33</v>
      </c>
    </row>
    <row r="8" spans="1:11">
      <c r="A8">
        <v>0</v>
      </c>
      <c r="B8">
        <v>6.3424682617199997</v>
      </c>
      <c r="D8">
        <f>(A39-$A$39)*60</f>
        <v>0</v>
      </c>
      <c r="E8">
        <f>B39</f>
        <v>6.3302612304699997</v>
      </c>
      <c r="F8">
        <f>$J$10*EXP(-$J$11*D8)+$J$12</f>
        <v>6.3067883068592847</v>
      </c>
      <c r="G8">
        <f>(E8-F8)^2</f>
        <v>5.5097814283445968E-4</v>
      </c>
      <c r="H8">
        <f>SUM(G8:G98)</f>
        <v>0.17869088495990673</v>
      </c>
      <c r="K8" t="s">
        <v>34</v>
      </c>
    </row>
    <row r="9" spans="1:11">
      <c r="A9">
        <v>1.6666666666700001E-2</v>
      </c>
      <c r="B9">
        <v>6.3388061523400001</v>
      </c>
      <c r="D9">
        <f t="shared" ref="D9:D72" si="0">(A40-$A$39)*60</f>
        <v>0.99999999996000177</v>
      </c>
      <c r="E9">
        <f t="shared" ref="E9:E72" si="1">B40</f>
        <v>5.0671386718799996</v>
      </c>
      <c r="F9">
        <f t="shared" ref="F9:F12" si="2">$J$10*EXP(-$J$11*D9)+$J$12</f>
        <v>5.0050776943782438</v>
      </c>
      <c r="G9">
        <f t="shared" ref="G9:G12" si="3">(E9-F9)^2</f>
        <v>3.8515649284734353E-3</v>
      </c>
      <c r="I9" t="s">
        <v>35</v>
      </c>
    </row>
    <row r="10" spans="1:11">
      <c r="A10">
        <v>3.3333333333299998E-2</v>
      </c>
      <c r="B10">
        <v>6.337890625</v>
      </c>
      <c r="D10">
        <f t="shared" si="0"/>
        <v>1.9999999999800022</v>
      </c>
      <c r="E10">
        <f t="shared" si="1"/>
        <v>4.0097045898400001</v>
      </c>
      <c r="F10">
        <f t="shared" si="2"/>
        <v>4.0664481246387396</v>
      </c>
      <c r="G10">
        <f t="shared" si="3"/>
        <v>3.219828741455761E-3</v>
      </c>
      <c r="I10" t="s">
        <v>28</v>
      </c>
      <c r="J10">
        <v>4.6668658479914065</v>
      </c>
      <c r="K10">
        <v>4</v>
      </c>
    </row>
    <row r="11" spans="1:11">
      <c r="A11">
        <v>0.05</v>
      </c>
      <c r="B11">
        <v>6.337890625</v>
      </c>
      <c r="D11">
        <f t="shared" si="0"/>
        <v>3.0000000000000027</v>
      </c>
      <c r="E11">
        <f t="shared" si="1"/>
        <v>3.2980346679700001</v>
      </c>
      <c r="F11">
        <f t="shared" si="2"/>
        <v>3.3896268245126118</v>
      </c>
      <c r="G11">
        <f t="shared" si="3"/>
        <v>8.3891231401262787E-3</v>
      </c>
      <c r="I11" t="s">
        <v>29</v>
      </c>
      <c r="J11">
        <v>0.32701362733385592</v>
      </c>
      <c r="K11">
        <v>0.3</v>
      </c>
    </row>
    <row r="12" spans="1:11">
      <c r="A12">
        <v>6.66666666667E-2</v>
      </c>
      <c r="B12">
        <v>6.3372802734400002</v>
      </c>
      <c r="D12">
        <f t="shared" si="0"/>
        <v>3.9999999999599978</v>
      </c>
      <c r="E12">
        <f t="shared" si="1"/>
        <v>2.82958984375</v>
      </c>
      <c r="F12">
        <f t="shared" si="2"/>
        <v>2.901588638790086</v>
      </c>
      <c r="G12">
        <f t="shared" si="3"/>
        <v>5.183826487224312E-3</v>
      </c>
      <c r="I12" t="s">
        <v>30</v>
      </c>
      <c r="J12">
        <v>1.6399224588678782</v>
      </c>
      <c r="K12">
        <v>1.6</v>
      </c>
    </row>
    <row r="13" spans="1:11">
      <c r="A13">
        <v>8.3333333333299994E-2</v>
      </c>
      <c r="B13">
        <v>6.3372802734400002</v>
      </c>
      <c r="D13">
        <f t="shared" si="0"/>
        <v>4.9999999999799982</v>
      </c>
      <c r="E13">
        <f t="shared" si="1"/>
        <v>2.509765625</v>
      </c>
      <c r="F13">
        <f t="shared" ref="F13:F76" si="4">$J$10*EXP(-$J$11*D13)+$J$12</f>
        <v>2.5496770327165361</v>
      </c>
      <c r="G13">
        <f t="shared" ref="G13:G76" si="5">(E13-F13)^2</f>
        <v>1.5929204659155787E-3</v>
      </c>
    </row>
    <row r="14" spans="1:11">
      <c r="A14">
        <v>0.1</v>
      </c>
      <c r="B14">
        <v>6.3360595703099998</v>
      </c>
      <c r="D14">
        <f t="shared" si="0"/>
        <v>5.9999999999999982</v>
      </c>
      <c r="E14">
        <f t="shared" si="1"/>
        <v>2.2991943359399998</v>
      </c>
      <c r="F14">
        <f t="shared" si="4"/>
        <v>2.2959227526140302</v>
      </c>
      <c r="G14">
        <f t="shared" si="5"/>
        <v>1.0703257458761993E-5</v>
      </c>
    </row>
    <row r="15" spans="1:11">
      <c r="A15">
        <v>0.116666666667</v>
      </c>
      <c r="B15">
        <v>6.33544921875</v>
      </c>
      <c r="D15">
        <f t="shared" si="0"/>
        <v>6.99999999996</v>
      </c>
      <c r="E15">
        <f t="shared" si="1"/>
        <v>2.1444702148400001</v>
      </c>
      <c r="F15">
        <f t="shared" si="4"/>
        <v>2.1129471600056484</v>
      </c>
      <c r="G15">
        <f t="shared" si="5"/>
        <v>9.9370298608954374E-4</v>
      </c>
    </row>
    <row r="16" spans="1:11">
      <c r="A16">
        <v>0.13333333333299999</v>
      </c>
      <c r="B16">
        <v>6.3366699218799996</v>
      </c>
      <c r="D16">
        <f t="shared" si="0"/>
        <v>7.9999999999800009</v>
      </c>
      <c r="E16">
        <f t="shared" si="1"/>
        <v>2.0330810546899998</v>
      </c>
      <c r="F16">
        <f t="shared" si="4"/>
        <v>1.9810082327847274</v>
      </c>
      <c r="G16">
        <f t="shared" si="5"/>
        <v>2.7115787811782177E-3</v>
      </c>
    </row>
    <row r="17" spans="1:7">
      <c r="A17">
        <v>0.15</v>
      </c>
      <c r="B17">
        <v>6.3360595703099998</v>
      </c>
      <c r="D17">
        <f t="shared" si="0"/>
        <v>9.0000000000000018</v>
      </c>
      <c r="E17">
        <f t="shared" si="1"/>
        <v>1.95617675781</v>
      </c>
      <c r="F17">
        <f t="shared" si="4"/>
        <v>1.8858705137762659</v>
      </c>
      <c r="G17">
        <f t="shared" si="5"/>
        <v>4.9429679501309699E-3</v>
      </c>
    </row>
    <row r="18" spans="1:7">
      <c r="A18">
        <v>0.166666666667</v>
      </c>
      <c r="B18">
        <v>6.3348388671900002</v>
      </c>
      <c r="D18">
        <f t="shared" si="0"/>
        <v>9.9999999999599964</v>
      </c>
      <c r="E18">
        <f t="shared" si="1"/>
        <v>1.9003295898400001</v>
      </c>
      <c r="F18">
        <f t="shared" si="4"/>
        <v>1.8172691861141246</v>
      </c>
      <c r="G18">
        <f t="shared" si="5"/>
        <v>6.8990306671054382E-3</v>
      </c>
    </row>
    <row r="19" spans="1:7">
      <c r="A19">
        <v>0.183333333333</v>
      </c>
      <c r="B19">
        <v>6.33544921875</v>
      </c>
      <c r="D19">
        <f t="shared" si="0"/>
        <v>10.999999999979996</v>
      </c>
      <c r="E19">
        <f t="shared" si="1"/>
        <v>1.8569946289099999</v>
      </c>
      <c r="F19">
        <f t="shared" si="4"/>
        <v>1.7678025580866041</v>
      </c>
      <c r="G19">
        <f t="shared" si="5"/>
        <v>7.9552254977656445E-3</v>
      </c>
    </row>
    <row r="20" spans="1:7">
      <c r="A20">
        <v>0.2</v>
      </c>
      <c r="B20">
        <v>6.3348388671900002</v>
      </c>
      <c r="D20">
        <f t="shared" si="0"/>
        <v>11.999999999999996</v>
      </c>
      <c r="E20">
        <f t="shared" si="1"/>
        <v>1.82434082031</v>
      </c>
      <c r="F20">
        <f t="shared" si="4"/>
        <v>1.7321334628718292</v>
      </c>
      <c r="G20">
        <f t="shared" si="5"/>
        <v>8.5021967657305866E-3</v>
      </c>
    </row>
    <row r="21" spans="1:7">
      <c r="A21">
        <v>0.21666666666699999</v>
      </c>
      <c r="B21">
        <v>6.33544921875</v>
      </c>
      <c r="D21">
        <f t="shared" si="0"/>
        <v>12.99999999996</v>
      </c>
      <c r="E21">
        <f t="shared" si="1"/>
        <v>1.7990112304699999</v>
      </c>
      <c r="F21">
        <f t="shared" si="4"/>
        <v>1.7064134086836129</v>
      </c>
      <c r="G21">
        <f t="shared" si="5"/>
        <v>8.5743565995834835E-3</v>
      </c>
    </row>
    <row r="22" spans="1:7">
      <c r="A22">
        <v>0.23333333333299999</v>
      </c>
      <c r="B22">
        <v>6.3342285156299996</v>
      </c>
      <c r="D22">
        <f t="shared" si="0"/>
        <v>13.99999999998</v>
      </c>
      <c r="E22">
        <f t="shared" si="1"/>
        <v>1.77917480469</v>
      </c>
      <c r="F22">
        <f t="shared" si="4"/>
        <v>1.6878673484726199</v>
      </c>
      <c r="G22">
        <f t="shared" si="5"/>
        <v>8.3370515608887884E-3</v>
      </c>
    </row>
    <row r="23" spans="1:7">
      <c r="A23">
        <v>0.25</v>
      </c>
      <c r="B23">
        <v>6.3330078125</v>
      </c>
      <c r="D23">
        <f t="shared" si="0"/>
        <v>15</v>
      </c>
      <c r="E23">
        <f t="shared" si="1"/>
        <v>1.76208496094</v>
      </c>
      <c r="F23">
        <f t="shared" si="4"/>
        <v>1.6744942681980388</v>
      </c>
      <c r="G23">
        <f t="shared" si="5"/>
        <v>7.6721294550166517E-3</v>
      </c>
    </row>
    <row r="24" spans="1:7">
      <c r="A24">
        <v>0.26666666666700001</v>
      </c>
      <c r="B24">
        <v>6.3327026367199997</v>
      </c>
      <c r="D24">
        <f t="shared" si="0"/>
        <v>15.999999999960002</v>
      </c>
      <c r="E24">
        <f t="shared" si="1"/>
        <v>1.7483520507800001</v>
      </c>
      <c r="F24">
        <f t="shared" si="4"/>
        <v>1.6648512888273954</v>
      </c>
      <c r="G24">
        <f t="shared" si="5"/>
        <v>6.9723772466655561E-3</v>
      </c>
    </row>
    <row r="25" spans="1:7">
      <c r="A25">
        <v>0.28333333333299998</v>
      </c>
      <c r="B25">
        <v>6.3330078125</v>
      </c>
      <c r="D25">
        <f t="shared" si="0"/>
        <v>16.999999999980002</v>
      </c>
      <c r="E25">
        <f t="shared" si="1"/>
        <v>1.7373657226599999</v>
      </c>
      <c r="F25">
        <f t="shared" si="4"/>
        <v>1.6578979879240383</v>
      </c>
      <c r="G25">
        <f t="shared" si="5"/>
        <v>6.315120864065155E-3</v>
      </c>
    </row>
    <row r="26" spans="1:7">
      <c r="A26">
        <v>0.3</v>
      </c>
      <c r="B26">
        <v>6.3320922851599999</v>
      </c>
      <c r="D26">
        <f t="shared" si="0"/>
        <v>18.000000000000004</v>
      </c>
      <c r="E26">
        <f t="shared" si="1"/>
        <v>1.7269897460900001</v>
      </c>
      <c r="F26">
        <f t="shared" si="4"/>
        <v>1.6528841440080788</v>
      </c>
      <c r="G26">
        <f t="shared" si="5"/>
        <v>5.4916402599240579E-3</v>
      </c>
    </row>
    <row r="27" spans="1:7">
      <c r="A27">
        <v>0.316666666667</v>
      </c>
      <c r="B27">
        <v>6.3308715820300003</v>
      </c>
      <c r="D27">
        <f t="shared" si="0"/>
        <v>18.999999999959996</v>
      </c>
      <c r="E27">
        <f t="shared" si="1"/>
        <v>1.7190551757800001</v>
      </c>
      <c r="F27">
        <f t="shared" si="4"/>
        <v>1.6492687919383597</v>
      </c>
      <c r="G27">
        <f t="shared" si="5"/>
        <v>4.870139369692765E-3</v>
      </c>
    </row>
    <row r="28" spans="1:7">
      <c r="A28">
        <v>0.33333333333300003</v>
      </c>
      <c r="B28">
        <v>6.3314819335900001</v>
      </c>
      <c r="D28">
        <f t="shared" si="0"/>
        <v>19.999999999979998</v>
      </c>
      <c r="E28">
        <f t="shared" si="1"/>
        <v>1.7111206054699999</v>
      </c>
      <c r="F28">
        <f t="shared" si="4"/>
        <v>1.6466618558612318</v>
      </c>
      <c r="G28">
        <f t="shared" si="5"/>
        <v>4.1549304011258585E-3</v>
      </c>
    </row>
    <row r="29" spans="1:7">
      <c r="A29">
        <v>0.35</v>
      </c>
      <c r="B29">
        <v>6.3314819335900001</v>
      </c>
      <c r="D29">
        <f t="shared" si="0"/>
        <v>21</v>
      </c>
      <c r="E29">
        <f t="shared" si="1"/>
        <v>1.70471191406</v>
      </c>
      <c r="F29">
        <f t="shared" si="4"/>
        <v>1.6447820622536671</v>
      </c>
      <c r="G29">
        <f t="shared" si="5"/>
        <v>3.5915871375290257E-3</v>
      </c>
    </row>
    <row r="30" spans="1:7">
      <c r="A30">
        <v>0.36666666666699999</v>
      </c>
      <c r="B30">
        <v>6.3320922851599999</v>
      </c>
      <c r="D30">
        <f t="shared" si="0"/>
        <v>21.99999999996</v>
      </c>
      <c r="E30">
        <f t="shared" si="1"/>
        <v>1.6989135742199999</v>
      </c>
      <c r="F30">
        <f t="shared" si="4"/>
        <v>1.6434265921146545</v>
      </c>
      <c r="G30">
        <f t="shared" si="5"/>
        <v>3.0788051831589225E-3</v>
      </c>
    </row>
    <row r="31" spans="1:7">
      <c r="A31">
        <v>0.38333333333300001</v>
      </c>
      <c r="B31">
        <v>6.3290405273400001</v>
      </c>
      <c r="D31">
        <f t="shared" si="0"/>
        <v>22.999999999980002</v>
      </c>
      <c r="E31">
        <f t="shared" si="1"/>
        <v>1.69311523438</v>
      </c>
      <c r="F31">
        <f t="shared" si="4"/>
        <v>1.6424491979525595</v>
      </c>
      <c r="G31">
        <f t="shared" si="5"/>
        <v>2.5670472472667273E-3</v>
      </c>
    </row>
    <row r="32" spans="1:7">
      <c r="A32">
        <v>0.4</v>
      </c>
      <c r="B32">
        <v>6.3314819335900001</v>
      </c>
      <c r="D32">
        <f t="shared" si="0"/>
        <v>24</v>
      </c>
      <c r="E32">
        <f t="shared" si="1"/>
        <v>1.6897583007800001</v>
      </c>
      <c r="F32">
        <f t="shared" si="4"/>
        <v>1.6417444245159964</v>
      </c>
      <c r="G32">
        <f t="shared" si="5"/>
        <v>2.3053323138950543E-3</v>
      </c>
    </row>
    <row r="33" spans="1:7">
      <c r="A33">
        <v>0.41666666666699997</v>
      </c>
      <c r="B33">
        <v>6.3302612304699997</v>
      </c>
      <c r="D33">
        <f t="shared" si="0"/>
        <v>24.999999999959996</v>
      </c>
      <c r="E33">
        <f t="shared" si="1"/>
        <v>1.6845703125</v>
      </c>
      <c r="F33">
        <f t="shared" si="4"/>
        <v>1.641236230773776</v>
      </c>
      <c r="G33">
        <f t="shared" si="5"/>
        <v>1.8778426390550604E-3</v>
      </c>
    </row>
    <row r="34" spans="1:7">
      <c r="A34">
        <v>0.433333333333</v>
      </c>
      <c r="B34">
        <v>6.3314819335900001</v>
      </c>
      <c r="D34">
        <f t="shared" si="0"/>
        <v>25.999999999979998</v>
      </c>
      <c r="E34">
        <f t="shared" si="1"/>
        <v>1.6799926757800001</v>
      </c>
      <c r="F34">
        <f t="shared" si="4"/>
        <v>1.6408697855216354</v>
      </c>
      <c r="G34">
        <f t="shared" si="5"/>
        <v>1.5306005421680464E-3</v>
      </c>
    </row>
    <row r="35" spans="1:7">
      <c r="A35">
        <v>0.45</v>
      </c>
      <c r="B35">
        <v>6.3290405273400001</v>
      </c>
      <c r="D35">
        <f t="shared" si="0"/>
        <v>26.999999999999996</v>
      </c>
      <c r="E35">
        <f t="shared" si="1"/>
        <v>1.6748046875</v>
      </c>
      <c r="F35">
        <f t="shared" si="4"/>
        <v>1.6406055514084403</v>
      </c>
      <c r="G35">
        <f t="shared" si="5"/>
        <v>1.1695809094090192E-3</v>
      </c>
    </row>
    <row r="36" spans="1:7">
      <c r="A36">
        <v>0.46666666666700002</v>
      </c>
      <c r="B36">
        <v>6.3290405273400001</v>
      </c>
      <c r="D36">
        <f t="shared" si="0"/>
        <v>27.99999999996</v>
      </c>
      <c r="E36">
        <f t="shared" si="1"/>
        <v>1.67114257813</v>
      </c>
      <c r="F36">
        <f t="shared" si="4"/>
        <v>1.6404150190815385</v>
      </c>
      <c r="G36">
        <f t="shared" si="5"/>
        <v>9.4418288507668654E-4</v>
      </c>
    </row>
    <row r="37" spans="1:7">
      <c r="A37">
        <v>0.48333333333299999</v>
      </c>
      <c r="B37">
        <v>6.3278198242199997</v>
      </c>
      <c r="D37">
        <f t="shared" si="0"/>
        <v>28.999999999979998</v>
      </c>
      <c r="E37">
        <f t="shared" si="1"/>
        <v>1.6696166992199999</v>
      </c>
      <c r="F37">
        <f t="shared" si="4"/>
        <v>1.6402776311903233</v>
      </c>
      <c r="G37">
        <f t="shared" si="5"/>
        <v>8.607809128499894E-4</v>
      </c>
    </row>
    <row r="38" spans="1:7">
      <c r="A38">
        <v>0.5</v>
      </c>
      <c r="B38">
        <v>6.3302612304699997</v>
      </c>
      <c r="D38">
        <f t="shared" si="0"/>
        <v>30.000000000179995</v>
      </c>
      <c r="E38">
        <f t="shared" si="1"/>
        <v>1.66442871094</v>
      </c>
      <c r="F38">
        <f t="shared" si="4"/>
        <v>1.6401785643654907</v>
      </c>
      <c r="G38">
        <f t="shared" si="5"/>
        <v>5.880696088851852E-4</v>
      </c>
    </row>
    <row r="39" spans="1:7">
      <c r="A39">
        <v>0.51666666666700001</v>
      </c>
      <c r="B39">
        <v>6.3302612304699997</v>
      </c>
      <c r="D39">
        <f t="shared" si="0"/>
        <v>30.999999999780005</v>
      </c>
      <c r="E39">
        <f t="shared" si="1"/>
        <v>1.66259765625</v>
      </c>
      <c r="F39">
        <f t="shared" si="4"/>
        <v>1.6401071298621401</v>
      </c>
      <c r="G39">
        <f t="shared" si="5"/>
        <v>5.0582377720302099E-4</v>
      </c>
    </row>
    <row r="40" spans="1:7">
      <c r="A40">
        <v>0.53333333333300004</v>
      </c>
      <c r="B40">
        <v>5.0671386718799996</v>
      </c>
      <c r="D40">
        <f t="shared" si="0"/>
        <v>31.999999999980002</v>
      </c>
      <c r="E40">
        <f t="shared" si="1"/>
        <v>1.6592407226599999</v>
      </c>
      <c r="F40">
        <f t="shared" si="4"/>
        <v>1.6400556203049925</v>
      </c>
      <c r="G40">
        <f t="shared" si="5"/>
        <v>3.6806815237210917E-4</v>
      </c>
    </row>
    <row r="41" spans="1:7">
      <c r="A41">
        <v>0.55000000000000004</v>
      </c>
      <c r="B41">
        <v>4.0097045898400001</v>
      </c>
      <c r="D41">
        <f t="shared" si="0"/>
        <v>33.000000000180002</v>
      </c>
      <c r="E41">
        <f t="shared" si="1"/>
        <v>1.6567993164099999</v>
      </c>
      <c r="F41">
        <f t="shared" si="4"/>
        <v>1.6400184781068781</v>
      </c>
      <c r="G41">
        <f t="shared" si="5"/>
        <v>2.815965341555206E-4</v>
      </c>
    </row>
    <row r="42" spans="1:7">
      <c r="A42">
        <v>0.56666666666700005</v>
      </c>
      <c r="B42">
        <v>3.2980346679700001</v>
      </c>
      <c r="D42">
        <f t="shared" si="0"/>
        <v>33.999999999779995</v>
      </c>
      <c r="E42">
        <f t="shared" si="1"/>
        <v>1.65405273438</v>
      </c>
      <c r="F42">
        <f t="shared" si="4"/>
        <v>1.6399916958366261</v>
      </c>
      <c r="G42">
        <f t="shared" si="5"/>
        <v>1.9771280491824716E-4</v>
      </c>
    </row>
    <row r="43" spans="1:7">
      <c r="A43">
        <v>0.58333333333299997</v>
      </c>
      <c r="B43">
        <v>2.82958984375</v>
      </c>
      <c r="D43">
        <f t="shared" si="0"/>
        <v>34.999999999980005</v>
      </c>
      <c r="E43">
        <f t="shared" si="1"/>
        <v>1.65344238281</v>
      </c>
      <c r="F43">
        <f t="shared" si="4"/>
        <v>1.6399723838401066</v>
      </c>
      <c r="G43">
        <f t="shared" si="5"/>
        <v>1.8144087224892996E-4</v>
      </c>
    </row>
    <row r="44" spans="1:7">
      <c r="A44">
        <v>0.6</v>
      </c>
      <c r="B44">
        <v>2.509765625</v>
      </c>
      <c r="D44">
        <f t="shared" si="0"/>
        <v>36.000000000180002</v>
      </c>
      <c r="E44">
        <f t="shared" si="1"/>
        <v>1.64978027344</v>
      </c>
      <c r="F44">
        <f t="shared" si="4"/>
        <v>1.639958458463139</v>
      </c>
      <c r="G44">
        <f t="shared" si="5"/>
        <v>9.6468049439690364E-5</v>
      </c>
    </row>
    <row r="45" spans="1:7">
      <c r="A45">
        <v>0.61666666666699999</v>
      </c>
      <c r="B45">
        <v>2.2991943359399998</v>
      </c>
      <c r="D45">
        <f t="shared" si="0"/>
        <v>36.999999999779995</v>
      </c>
      <c r="E45">
        <f t="shared" si="1"/>
        <v>1.6488647460900001</v>
      </c>
      <c r="F45">
        <f t="shared" si="4"/>
        <v>1.639948417237034</v>
      </c>
      <c r="G45">
        <f t="shared" si="5"/>
        <v>7.950092021423605E-5</v>
      </c>
    </row>
    <row r="46" spans="1:7">
      <c r="A46">
        <v>0.63333333333300001</v>
      </c>
      <c r="B46">
        <v>2.1444702148400001</v>
      </c>
      <c r="D46">
        <f t="shared" si="0"/>
        <v>37.999999999979991</v>
      </c>
      <c r="E46">
        <f t="shared" si="1"/>
        <v>1.6452026367199999</v>
      </c>
      <c r="F46">
        <f t="shared" si="4"/>
        <v>1.6399411767707939</v>
      </c>
      <c r="G46">
        <f t="shared" si="5"/>
        <v>2.7682960797098966E-5</v>
      </c>
    </row>
    <row r="47" spans="1:7">
      <c r="A47">
        <v>0.65</v>
      </c>
      <c r="B47">
        <v>2.0330810546899998</v>
      </c>
      <c r="D47">
        <f t="shared" si="0"/>
        <v>39.000000000180002</v>
      </c>
      <c r="E47">
        <f t="shared" si="1"/>
        <v>1.64367675781</v>
      </c>
      <c r="F47">
        <f t="shared" si="4"/>
        <v>1.639935955859444</v>
      </c>
      <c r="G47">
        <f t="shared" si="5"/>
        <v>1.3993599233283863E-5</v>
      </c>
    </row>
    <row r="48" spans="1:7">
      <c r="A48">
        <v>0.66666666666700003</v>
      </c>
      <c r="B48">
        <v>1.95617675781</v>
      </c>
      <c r="D48">
        <f t="shared" si="0"/>
        <v>39.999999999780002</v>
      </c>
      <c r="E48">
        <f t="shared" si="1"/>
        <v>1.64184570313</v>
      </c>
      <c r="F48">
        <f t="shared" si="4"/>
        <v>1.6399321911964508</v>
      </c>
      <c r="G48">
        <f t="shared" si="5"/>
        <v>3.6615279198350497E-6</v>
      </c>
    </row>
    <row r="49" spans="1:7">
      <c r="A49">
        <v>0.68333333333299995</v>
      </c>
      <c r="B49">
        <v>1.9003295898400001</v>
      </c>
      <c r="D49">
        <f t="shared" si="0"/>
        <v>40.999999999979998</v>
      </c>
      <c r="E49">
        <f t="shared" si="1"/>
        <v>1.64001464844</v>
      </c>
      <c r="F49">
        <f t="shared" si="4"/>
        <v>1.6399294765961596</v>
      </c>
      <c r="G49">
        <f t="shared" si="5"/>
        <v>7.2542429831703244E-9</v>
      </c>
    </row>
    <row r="50" spans="1:7">
      <c r="A50">
        <v>0.7</v>
      </c>
      <c r="B50">
        <v>1.8569946289099999</v>
      </c>
      <c r="D50">
        <f t="shared" si="0"/>
        <v>42.000000000179995</v>
      </c>
      <c r="E50">
        <f t="shared" si="1"/>
        <v>1.6384887695300001</v>
      </c>
      <c r="F50">
        <f t="shared" si="4"/>
        <v>1.6399275191686957</v>
      </c>
      <c r="G50">
        <f t="shared" si="5"/>
        <v>2.0700005228467577E-6</v>
      </c>
    </row>
    <row r="51" spans="1:7">
      <c r="A51">
        <v>0.71666666666699996</v>
      </c>
      <c r="B51">
        <v>1.82434082031</v>
      </c>
      <c r="D51">
        <f t="shared" si="0"/>
        <v>42.999999999780002</v>
      </c>
      <c r="E51">
        <f t="shared" si="1"/>
        <v>1.6360473632800001</v>
      </c>
      <c r="F51">
        <f t="shared" si="4"/>
        <v>1.6399261077188085</v>
      </c>
      <c r="G51">
        <f t="shared" si="5"/>
        <v>1.5044658421587273E-5</v>
      </c>
    </row>
    <row r="52" spans="1:7">
      <c r="A52">
        <v>0.73333333333299999</v>
      </c>
      <c r="B52">
        <v>1.7990112304699999</v>
      </c>
      <c r="D52">
        <f t="shared" si="0"/>
        <v>43.999999999979998</v>
      </c>
      <c r="E52">
        <f t="shared" si="1"/>
        <v>1.6342163085900001</v>
      </c>
      <c r="F52">
        <f t="shared" si="4"/>
        <v>1.6399250899591096</v>
      </c>
      <c r="G52">
        <f t="shared" si="5"/>
        <v>3.2590184720291294E-5</v>
      </c>
    </row>
    <row r="53" spans="1:7">
      <c r="A53">
        <v>0.75</v>
      </c>
      <c r="B53">
        <v>1.77917480469</v>
      </c>
      <c r="D53">
        <f t="shared" si="0"/>
        <v>45.000000000179995</v>
      </c>
      <c r="E53">
        <f t="shared" si="1"/>
        <v>1.6336059570300001</v>
      </c>
      <c r="F53">
        <f t="shared" si="4"/>
        <v>1.6399243560791374</v>
      </c>
      <c r="G53">
        <f t="shared" si="5"/>
        <v>3.9922166544139585E-5</v>
      </c>
    </row>
    <row r="54" spans="1:7">
      <c r="A54">
        <v>0.76666666666700001</v>
      </c>
      <c r="B54">
        <v>1.76208496094</v>
      </c>
      <c r="D54">
        <f t="shared" si="0"/>
        <v>45.999999999780009</v>
      </c>
      <c r="E54">
        <f t="shared" si="1"/>
        <v>1.63269042969</v>
      </c>
      <c r="F54">
        <f t="shared" si="4"/>
        <v>1.6399238268974319</v>
      </c>
      <c r="G54">
        <f t="shared" si="5"/>
        <v>5.2322035160483315E-5</v>
      </c>
    </row>
    <row r="55" spans="1:7">
      <c r="A55">
        <v>0.78333333333300004</v>
      </c>
      <c r="B55">
        <v>1.7483520507800001</v>
      </c>
      <c r="D55">
        <f t="shared" si="0"/>
        <v>46.999999999980005</v>
      </c>
      <c r="E55">
        <f t="shared" si="1"/>
        <v>1.62902832031</v>
      </c>
      <c r="F55">
        <f t="shared" si="4"/>
        <v>1.6399234453183065</v>
      </c>
      <c r="G55">
        <f t="shared" si="5"/>
        <v>1.187037489466251E-4</v>
      </c>
    </row>
    <row r="56" spans="1:7">
      <c r="A56">
        <v>0.8</v>
      </c>
      <c r="B56">
        <v>1.7373657226599999</v>
      </c>
      <c r="D56">
        <f t="shared" si="0"/>
        <v>48.000000000180002</v>
      </c>
      <c r="E56">
        <f t="shared" si="1"/>
        <v>1.62841796875</v>
      </c>
      <c r="F56">
        <f t="shared" si="4"/>
        <v>1.639923170171552</v>
      </c>
      <c r="G56">
        <f t="shared" si="5"/>
        <v>1.3236965975048172E-4</v>
      </c>
    </row>
    <row r="57" spans="1:7">
      <c r="A57">
        <v>0.81666666666700005</v>
      </c>
      <c r="B57">
        <v>1.7269897460900001</v>
      </c>
      <c r="D57">
        <f t="shared" si="0"/>
        <v>48.999999999779995</v>
      </c>
      <c r="E57">
        <f t="shared" si="1"/>
        <v>1.62841796875</v>
      </c>
      <c r="F57">
        <f t="shared" si="4"/>
        <v>1.6399229717704042</v>
      </c>
      <c r="G57">
        <f t="shared" si="5"/>
        <v>1.3236509449951085E-4</v>
      </c>
    </row>
    <row r="58" spans="1:7">
      <c r="A58">
        <v>0.83333333333299997</v>
      </c>
      <c r="B58">
        <v>1.7190551757800001</v>
      </c>
      <c r="D58">
        <f t="shared" si="0"/>
        <v>49.999999999980005</v>
      </c>
      <c r="E58">
        <f t="shared" si="1"/>
        <v>1.6256713867199999</v>
      </c>
      <c r="F58">
        <f t="shared" si="4"/>
        <v>1.6399228287085115</v>
      </c>
      <c r="G58">
        <f t="shared" si="5"/>
        <v>2.0310359875191095E-4</v>
      </c>
    </row>
    <row r="59" spans="1:7">
      <c r="A59">
        <v>0.85</v>
      </c>
      <c r="B59">
        <v>1.7111206054699999</v>
      </c>
      <c r="D59">
        <f t="shared" si="0"/>
        <v>51.000000000180002</v>
      </c>
      <c r="E59">
        <f t="shared" si="1"/>
        <v>1.6238403320300001</v>
      </c>
      <c r="F59">
        <f t="shared" si="4"/>
        <v>1.6399227255503122</v>
      </c>
      <c r="G59">
        <f t="shared" si="5"/>
        <v>2.5864338134217482E-4</v>
      </c>
    </row>
    <row r="60" spans="1:7">
      <c r="A60">
        <v>0.86666666666699999</v>
      </c>
      <c r="B60">
        <v>1.70471191406</v>
      </c>
      <c r="D60">
        <f t="shared" si="0"/>
        <v>51.999999999779995</v>
      </c>
      <c r="E60">
        <f t="shared" si="1"/>
        <v>1.62292480469</v>
      </c>
      <c r="F60">
        <f t="shared" si="4"/>
        <v>1.6399226511656255</v>
      </c>
      <c r="G60">
        <f t="shared" si="5"/>
        <v>2.8892678480893497E-4</v>
      </c>
    </row>
    <row r="61" spans="1:7">
      <c r="A61">
        <v>0.88333333333300001</v>
      </c>
      <c r="B61">
        <v>1.6989135742199999</v>
      </c>
      <c r="D61">
        <f t="shared" si="0"/>
        <v>52.999999999979991</v>
      </c>
      <c r="E61">
        <f t="shared" si="1"/>
        <v>1.6232299804699999</v>
      </c>
      <c r="F61">
        <f t="shared" si="4"/>
        <v>1.6399225975287679</v>
      </c>
      <c r="G61">
        <f t="shared" si="5"/>
        <v>2.7864346427067282E-4</v>
      </c>
    </row>
    <row r="62" spans="1:7">
      <c r="A62">
        <v>0.9</v>
      </c>
      <c r="B62">
        <v>1.69311523438</v>
      </c>
      <c r="D62">
        <f t="shared" si="0"/>
        <v>54.000000000180002</v>
      </c>
      <c r="E62">
        <f t="shared" si="1"/>
        <v>1.62048339844</v>
      </c>
      <c r="F62">
        <f t="shared" si="4"/>
        <v>1.6399225588526292</v>
      </c>
      <c r="G62">
        <f t="shared" si="5"/>
        <v>3.7788095754792884E-4</v>
      </c>
    </row>
    <row r="63" spans="1:7">
      <c r="A63">
        <v>0.91666666666700003</v>
      </c>
      <c r="B63">
        <v>1.6897583007800001</v>
      </c>
      <c r="D63">
        <f t="shared" si="0"/>
        <v>54.999999999780002</v>
      </c>
      <c r="E63">
        <f t="shared" si="1"/>
        <v>1.61987304688</v>
      </c>
      <c r="F63">
        <f t="shared" si="4"/>
        <v>1.6399225309642742</v>
      </c>
      <c r="G63">
        <f t="shared" si="5"/>
        <v>4.0198181204556467E-4</v>
      </c>
    </row>
    <row r="64" spans="1:7">
      <c r="A64">
        <v>0.93333333333299995</v>
      </c>
      <c r="B64">
        <v>1.6845703125</v>
      </c>
      <c r="D64">
        <f t="shared" si="0"/>
        <v>55.999999999979998</v>
      </c>
      <c r="E64">
        <f t="shared" si="1"/>
        <v>1.6177368164099999</v>
      </c>
      <c r="F64">
        <f t="shared" si="4"/>
        <v>1.6399225108547089</v>
      </c>
      <c r="G64">
        <f t="shared" si="5"/>
        <v>4.9220503799399045E-4</v>
      </c>
    </row>
    <row r="65" spans="1:7">
      <c r="A65">
        <v>0.95</v>
      </c>
      <c r="B65">
        <v>1.6799926757800001</v>
      </c>
      <c r="D65">
        <f t="shared" si="0"/>
        <v>57.000000000179995</v>
      </c>
      <c r="E65">
        <f t="shared" si="1"/>
        <v>1.61865234375</v>
      </c>
      <c r="F65">
        <f t="shared" si="4"/>
        <v>1.6399224963542258</v>
      </c>
      <c r="G65">
        <f t="shared" si="5"/>
        <v>4.5241939180705454E-4</v>
      </c>
    </row>
    <row r="66" spans="1:7">
      <c r="A66">
        <v>0.96666666666699996</v>
      </c>
      <c r="B66">
        <v>1.6748046875</v>
      </c>
      <c r="D66">
        <f t="shared" si="0"/>
        <v>57.999999999780002</v>
      </c>
      <c r="E66">
        <f t="shared" si="1"/>
        <v>1.6165161132800001</v>
      </c>
      <c r="F66">
        <f t="shared" si="4"/>
        <v>1.6399224858983057</v>
      </c>
      <c r="G66">
        <f t="shared" si="5"/>
        <v>5.4785827914696533E-4</v>
      </c>
    </row>
    <row r="67" spans="1:7">
      <c r="A67">
        <v>0.98333333333299999</v>
      </c>
      <c r="B67">
        <v>1.67114257813</v>
      </c>
      <c r="D67">
        <f t="shared" si="0"/>
        <v>58.999999999979998</v>
      </c>
      <c r="E67">
        <f t="shared" si="1"/>
        <v>1.6140747070300001</v>
      </c>
      <c r="F67">
        <f t="shared" si="4"/>
        <v>1.6399224783588144</v>
      </c>
      <c r="G67">
        <f t="shared" si="5"/>
        <v>6.6810728266667601E-4</v>
      </c>
    </row>
    <row r="68" spans="1:7">
      <c r="A68">
        <v>1</v>
      </c>
      <c r="B68">
        <v>1.6696166992199999</v>
      </c>
      <c r="D68">
        <f t="shared" si="0"/>
        <v>60.000000000179988</v>
      </c>
      <c r="E68">
        <f t="shared" si="1"/>
        <v>1.6128540039099999</v>
      </c>
      <c r="F68">
        <f t="shared" si="4"/>
        <v>1.6399224729222839</v>
      </c>
      <c r="G68">
        <f t="shared" si="5"/>
        <v>7.3270201466897871E-4</v>
      </c>
    </row>
    <row r="69" spans="1:7">
      <c r="A69">
        <v>1.0166666666699999</v>
      </c>
      <c r="B69">
        <v>1.66442871094</v>
      </c>
      <c r="D69">
        <f t="shared" si="0"/>
        <v>60.999999999780016</v>
      </c>
      <c r="E69">
        <f t="shared" si="1"/>
        <v>1.61254882813</v>
      </c>
      <c r="F69">
        <f t="shared" si="4"/>
        <v>1.6399224690021437</v>
      </c>
      <c r="G69">
        <f t="shared" si="5"/>
        <v>7.4931621459709431E-4</v>
      </c>
    </row>
    <row r="70" spans="1:7">
      <c r="A70">
        <v>1.0333333333300001</v>
      </c>
      <c r="B70">
        <v>1.66259765625</v>
      </c>
      <c r="D70">
        <f t="shared" si="0"/>
        <v>61.999999999980005</v>
      </c>
      <c r="E70">
        <f t="shared" si="1"/>
        <v>1.61254882813</v>
      </c>
      <c r="F70">
        <f t="shared" si="4"/>
        <v>1.6399224661754326</v>
      </c>
      <c r="G70">
        <f t="shared" si="5"/>
        <v>7.4931605984235403E-4</v>
      </c>
    </row>
    <row r="71" spans="1:7">
      <c r="A71">
        <v>1.05</v>
      </c>
      <c r="B71">
        <v>1.6592407226599999</v>
      </c>
      <c r="D71">
        <f t="shared" si="0"/>
        <v>63.000000000180009</v>
      </c>
      <c r="E71">
        <f t="shared" si="1"/>
        <v>1.61193847656</v>
      </c>
      <c r="F71">
        <f t="shared" si="4"/>
        <v>1.639922464137165</v>
      </c>
      <c r="G71">
        <f t="shared" si="5"/>
        <v>7.8310356071892653E-4</v>
      </c>
    </row>
    <row r="72" spans="1:7">
      <c r="A72">
        <v>1.06666666667</v>
      </c>
      <c r="B72">
        <v>1.6567993164099999</v>
      </c>
      <c r="D72">
        <f t="shared" si="0"/>
        <v>63.999999999780002</v>
      </c>
      <c r="E72">
        <f t="shared" si="1"/>
        <v>1.60827636719</v>
      </c>
      <c r="F72">
        <f t="shared" si="4"/>
        <v>1.6399224626674236</v>
      </c>
      <c r="G72">
        <f t="shared" si="5"/>
        <v>1.0014753589662096E-3</v>
      </c>
    </row>
    <row r="73" spans="1:7">
      <c r="A73">
        <v>1.0833333333299999</v>
      </c>
      <c r="B73">
        <v>1.65405273438</v>
      </c>
      <c r="D73">
        <f t="shared" ref="D73:D97" si="6">(A104-$A$39)*60</f>
        <v>64.999999999979991</v>
      </c>
      <c r="E73">
        <f t="shared" ref="E73:E97" si="7">B104</f>
        <v>1.60827636719</v>
      </c>
      <c r="F73">
        <f t="shared" si="4"/>
        <v>1.6399224616076313</v>
      </c>
      <c r="G73">
        <f t="shared" si="5"/>
        <v>1.001475291889637E-3</v>
      </c>
    </row>
    <row r="74" spans="1:7">
      <c r="A74">
        <v>1.1000000000000001</v>
      </c>
      <c r="B74">
        <v>1.65344238281</v>
      </c>
      <c r="D74">
        <f t="shared" si="6"/>
        <v>66.000000000179995</v>
      </c>
      <c r="E74">
        <f t="shared" si="7"/>
        <v>1.6073608398400001</v>
      </c>
      <c r="F74">
        <f t="shared" si="4"/>
        <v>1.6399224608434426</v>
      </c>
      <c r="G74">
        <f t="shared" si="5"/>
        <v>1.0602591623718283E-3</v>
      </c>
    </row>
    <row r="75" spans="1:7">
      <c r="A75">
        <v>1.11666666667</v>
      </c>
      <c r="B75">
        <v>1.64978027344</v>
      </c>
      <c r="D75">
        <f t="shared" si="6"/>
        <v>66.999999999779988</v>
      </c>
      <c r="E75">
        <f t="shared" si="7"/>
        <v>1.60827636719</v>
      </c>
      <c r="F75">
        <f t="shared" si="4"/>
        <v>1.6399224602924063</v>
      </c>
      <c r="G75">
        <f t="shared" si="5"/>
        <v>1.0014752086461671E-3</v>
      </c>
    </row>
    <row r="76" spans="1:7">
      <c r="A76">
        <v>1.13333333333</v>
      </c>
      <c r="B76">
        <v>1.6488647460900001</v>
      </c>
      <c r="D76">
        <f t="shared" si="6"/>
        <v>67.999999999979991</v>
      </c>
      <c r="E76">
        <f t="shared" si="7"/>
        <v>1.6067504882800001</v>
      </c>
      <c r="F76">
        <f t="shared" si="4"/>
        <v>1.6399224598950681</v>
      </c>
      <c r="G76">
        <f t="shared" si="5"/>
        <v>1.1003797008308784E-3</v>
      </c>
    </row>
    <row r="77" spans="1:7">
      <c r="A77">
        <v>1.1499999999999999</v>
      </c>
      <c r="B77">
        <v>1.6452026367199999</v>
      </c>
      <c r="D77">
        <f t="shared" si="6"/>
        <v>69.000000000180009</v>
      </c>
      <c r="E77">
        <f t="shared" si="7"/>
        <v>1.6030883789099999</v>
      </c>
      <c r="F77">
        <f t="shared" ref="F77:F97" si="8">$J$10*EXP(-$J$11*D77)+$J$12</f>
        <v>1.6399224596085582</v>
      </c>
      <c r="G77">
        <f t="shared" ref="G77:G97" si="9">(E77-F77)^2</f>
        <v>1.3567495009079061E-3</v>
      </c>
    </row>
    <row r="78" spans="1:7">
      <c r="A78">
        <v>1.1666666666700001</v>
      </c>
      <c r="B78">
        <v>1.64367675781</v>
      </c>
      <c r="D78">
        <f t="shared" si="6"/>
        <v>69.999999999780002</v>
      </c>
      <c r="E78">
        <f t="shared" si="7"/>
        <v>1.6030883789099999</v>
      </c>
      <c r="F78">
        <f t="shared" si="8"/>
        <v>1.6399224594019632</v>
      </c>
      <c r="G78">
        <f t="shared" si="9"/>
        <v>1.356749485688435E-3</v>
      </c>
    </row>
    <row r="79" spans="1:7">
      <c r="A79">
        <v>1.18333333333</v>
      </c>
      <c r="B79">
        <v>1.64184570313</v>
      </c>
      <c r="D79">
        <f t="shared" si="6"/>
        <v>70.999999999980005</v>
      </c>
      <c r="E79">
        <f t="shared" si="7"/>
        <v>1.6036987304699999</v>
      </c>
      <c r="F79">
        <f t="shared" si="8"/>
        <v>1.6399224592529931</v>
      </c>
      <c r="G79">
        <f t="shared" si="9"/>
        <v>1.3121585269438487E-3</v>
      </c>
    </row>
    <row r="80" spans="1:7">
      <c r="A80">
        <v>1.2</v>
      </c>
      <c r="B80">
        <v>1.64001464844</v>
      </c>
      <c r="D80">
        <f t="shared" si="6"/>
        <v>72.000000000179995</v>
      </c>
      <c r="E80">
        <f t="shared" si="7"/>
        <v>1.60217285156</v>
      </c>
      <c r="F80">
        <f t="shared" si="8"/>
        <v>1.6399224591455743</v>
      </c>
      <c r="G80">
        <f t="shared" si="9"/>
        <v>1.425032872864851E-3</v>
      </c>
    </row>
    <row r="81" spans="1:7">
      <c r="A81">
        <v>1.2166666666699999</v>
      </c>
      <c r="B81">
        <v>1.6384887695300001</v>
      </c>
      <c r="D81">
        <f t="shared" si="6"/>
        <v>72.999999999780002</v>
      </c>
      <c r="E81">
        <f t="shared" si="7"/>
        <v>1.6024780273400001</v>
      </c>
      <c r="F81">
        <f t="shared" si="8"/>
        <v>1.6399224590681176</v>
      </c>
      <c r="G81">
        <f t="shared" si="9"/>
        <v>1.4020854674416533E-3</v>
      </c>
    </row>
    <row r="82" spans="1:7">
      <c r="A82">
        <v>1.2333333333300001</v>
      </c>
      <c r="B82">
        <v>1.6360473632800001</v>
      </c>
      <c r="D82">
        <f t="shared" si="6"/>
        <v>73.999999999979991</v>
      </c>
      <c r="E82">
        <f t="shared" si="7"/>
        <v>1.60217285156</v>
      </c>
      <c r="F82">
        <f t="shared" si="8"/>
        <v>1.6399224590122656</v>
      </c>
      <c r="G82">
        <f t="shared" si="9"/>
        <v>1.4250328628001489E-3</v>
      </c>
    </row>
    <row r="83" spans="1:7">
      <c r="A83">
        <v>1.25</v>
      </c>
      <c r="B83">
        <v>1.6342163085900001</v>
      </c>
      <c r="D83">
        <f t="shared" si="6"/>
        <v>75.000000000179995</v>
      </c>
      <c r="E83">
        <f t="shared" si="7"/>
        <v>1.60034179688</v>
      </c>
      <c r="F83">
        <f t="shared" si="8"/>
        <v>1.6399224589719923</v>
      </c>
      <c r="G83">
        <f t="shared" si="9"/>
        <v>1.5666288116404756E-3</v>
      </c>
    </row>
    <row r="84" spans="1:7">
      <c r="A84">
        <v>1.2666666666699999</v>
      </c>
      <c r="B84">
        <v>1.6336059570300001</v>
      </c>
      <c r="D84">
        <f t="shared" si="6"/>
        <v>75.999999999780016</v>
      </c>
      <c r="E84">
        <f t="shared" si="7"/>
        <v>1.59790039063</v>
      </c>
      <c r="F84">
        <f t="shared" si="8"/>
        <v>1.6399224589429522</v>
      </c>
      <c r="G84">
        <f t="shared" si="9"/>
        <v>1.7658542252984204E-3</v>
      </c>
    </row>
    <row r="85" spans="1:7">
      <c r="A85">
        <v>1.2833333333300001</v>
      </c>
      <c r="B85">
        <v>1.63269042969</v>
      </c>
      <c r="D85">
        <f t="shared" si="6"/>
        <v>76.999999999980005</v>
      </c>
      <c r="E85">
        <f t="shared" si="7"/>
        <v>1.59790039063</v>
      </c>
      <c r="F85">
        <f t="shared" si="8"/>
        <v>1.639922458922012</v>
      </c>
      <c r="G85">
        <f t="shared" si="9"/>
        <v>1.7658542235385244E-3</v>
      </c>
    </row>
    <row r="86" spans="1:7">
      <c r="A86">
        <v>1.3</v>
      </c>
      <c r="B86">
        <v>1.62902832031</v>
      </c>
      <c r="D86">
        <f t="shared" si="6"/>
        <v>78.000000000180009</v>
      </c>
      <c r="E86">
        <f t="shared" si="7"/>
        <v>1.59851074219</v>
      </c>
      <c r="F86">
        <f t="shared" si="8"/>
        <v>1.6399224589069128</v>
      </c>
      <c r="G86">
        <f t="shared" si="9"/>
        <v>1.7149302814418346E-3</v>
      </c>
    </row>
    <row r="87" spans="1:7">
      <c r="A87">
        <v>1.31666666667</v>
      </c>
      <c r="B87">
        <v>1.62841796875</v>
      </c>
      <c r="D87">
        <f t="shared" si="6"/>
        <v>78.999999999780002</v>
      </c>
      <c r="E87">
        <f t="shared" si="7"/>
        <v>1.5969848632800001</v>
      </c>
      <c r="F87">
        <f t="shared" si="8"/>
        <v>1.6399224588960251</v>
      </c>
      <c r="G87">
        <f t="shared" si="9"/>
        <v>1.843637117285285E-3</v>
      </c>
    </row>
    <row r="88" spans="1:7">
      <c r="A88">
        <v>1.3333333333299999</v>
      </c>
      <c r="B88">
        <v>1.62841796875</v>
      </c>
      <c r="D88">
        <f t="shared" si="6"/>
        <v>79.999999999979991</v>
      </c>
      <c r="E88">
        <f t="shared" si="7"/>
        <v>1.5969848632800001</v>
      </c>
      <c r="F88">
        <f t="shared" si="8"/>
        <v>1.6399224588881742</v>
      </c>
      <c r="G88">
        <f t="shared" si="9"/>
        <v>1.8436371166110931E-3</v>
      </c>
    </row>
    <row r="89" spans="1:7">
      <c r="A89">
        <v>1.35</v>
      </c>
      <c r="B89">
        <v>1.6256713867199999</v>
      </c>
      <c r="D89">
        <f t="shared" si="6"/>
        <v>81.000000000179995</v>
      </c>
      <c r="E89">
        <f t="shared" si="7"/>
        <v>1.5969848632800001</v>
      </c>
      <c r="F89">
        <f t="shared" si="8"/>
        <v>1.639922458882513</v>
      </c>
      <c r="G89">
        <f t="shared" si="9"/>
        <v>1.8436371161249323E-3</v>
      </c>
    </row>
    <row r="90" spans="1:7">
      <c r="A90">
        <v>1.36666666667</v>
      </c>
      <c r="B90">
        <v>1.6238403320300001</v>
      </c>
      <c r="D90">
        <f t="shared" si="6"/>
        <v>81.999999999779988</v>
      </c>
      <c r="E90">
        <f t="shared" si="7"/>
        <v>1.5957641601599999</v>
      </c>
      <c r="F90">
        <f t="shared" si="8"/>
        <v>1.6399224588784311</v>
      </c>
      <c r="G90">
        <f t="shared" si="9"/>
        <v>1.9499553457062065E-3</v>
      </c>
    </row>
    <row r="91" spans="1:7">
      <c r="A91">
        <v>1.38333333333</v>
      </c>
      <c r="B91">
        <v>1.62292480469</v>
      </c>
      <c r="D91">
        <f t="shared" si="6"/>
        <v>82.999999999979991</v>
      </c>
      <c r="E91">
        <f t="shared" si="7"/>
        <v>1.5933227539099999</v>
      </c>
      <c r="F91">
        <f t="shared" si="8"/>
        <v>1.6399224588754875</v>
      </c>
      <c r="G91">
        <f t="shared" si="9"/>
        <v>2.1715325028704895E-3</v>
      </c>
    </row>
    <row r="92" spans="1:7">
      <c r="A92">
        <v>1.4</v>
      </c>
      <c r="B92">
        <v>1.6232299804699999</v>
      </c>
      <c r="D92">
        <f t="shared" si="6"/>
        <v>84.000000000180009</v>
      </c>
      <c r="E92">
        <f t="shared" si="7"/>
        <v>1.5927124023400001</v>
      </c>
      <c r="F92">
        <f t="shared" si="8"/>
        <v>1.6399224588733652</v>
      </c>
      <c r="G92">
        <f t="shared" si="9"/>
        <v>2.2287894378835264E-3</v>
      </c>
    </row>
    <row r="93" spans="1:7">
      <c r="A93">
        <v>1.4166666666700001</v>
      </c>
      <c r="B93">
        <v>1.62048339844</v>
      </c>
      <c r="D93">
        <f t="shared" si="6"/>
        <v>84.999999999780002</v>
      </c>
      <c r="E93">
        <f t="shared" si="7"/>
        <v>1.5921020507800001</v>
      </c>
      <c r="F93">
        <f t="shared" si="8"/>
        <v>1.6399224588718346</v>
      </c>
      <c r="G93">
        <f t="shared" si="9"/>
        <v>2.2867914300695926E-3</v>
      </c>
    </row>
    <row r="94" spans="1:7">
      <c r="A94">
        <v>1.43333333333</v>
      </c>
      <c r="B94">
        <v>1.61987304688</v>
      </c>
      <c r="D94">
        <f t="shared" si="6"/>
        <v>85.999999999980005</v>
      </c>
      <c r="E94">
        <f t="shared" si="7"/>
        <v>1.5927124023400001</v>
      </c>
      <c r="F94">
        <f t="shared" si="8"/>
        <v>1.6399224588707311</v>
      </c>
      <c r="G94">
        <f t="shared" si="9"/>
        <v>2.2287894376348131E-3</v>
      </c>
    </row>
    <row r="95" spans="1:7">
      <c r="A95">
        <v>1.45</v>
      </c>
      <c r="B95">
        <v>1.6177368164099999</v>
      </c>
      <c r="D95">
        <f t="shared" si="6"/>
        <v>87.000000000179995</v>
      </c>
      <c r="E95">
        <f t="shared" si="7"/>
        <v>1.591796875</v>
      </c>
      <c r="F95">
        <f t="shared" si="8"/>
        <v>1.6399224588699355</v>
      </c>
      <c r="G95">
        <f t="shared" si="9"/>
        <v>2.3160718228221943E-3</v>
      </c>
    </row>
    <row r="96" spans="1:7">
      <c r="A96">
        <v>1.4666666666699999</v>
      </c>
      <c r="B96">
        <v>1.61865234375</v>
      </c>
      <c r="D96">
        <f t="shared" si="6"/>
        <v>87.999999999780002</v>
      </c>
      <c r="E96">
        <f t="shared" si="7"/>
        <v>1.591796875</v>
      </c>
      <c r="F96">
        <f t="shared" si="8"/>
        <v>1.6399224588693615</v>
      </c>
      <c r="G96">
        <f t="shared" si="9"/>
        <v>2.3160718227669477E-3</v>
      </c>
    </row>
    <row r="97" spans="1:7">
      <c r="A97">
        <v>1.4833333333300001</v>
      </c>
      <c r="B97">
        <v>1.6165161132800001</v>
      </c>
      <c r="D97">
        <f t="shared" si="6"/>
        <v>88.999999999979991</v>
      </c>
      <c r="E97">
        <f t="shared" si="7"/>
        <v>1.59057617188</v>
      </c>
      <c r="F97">
        <f t="shared" si="8"/>
        <v>1.6399224588689478</v>
      </c>
      <c r="G97">
        <f t="shared" si="9"/>
        <v>2.4350560395956016E-3</v>
      </c>
    </row>
    <row r="98" spans="1:7">
      <c r="A98">
        <v>1.5</v>
      </c>
      <c r="B98">
        <v>1.6140747070300001</v>
      </c>
    </row>
    <row r="99" spans="1:7">
      <c r="A99">
        <v>1.5166666666699999</v>
      </c>
      <c r="B99">
        <v>1.6128540039099999</v>
      </c>
    </row>
    <row r="100" spans="1:7">
      <c r="A100">
        <v>1.5333333333300001</v>
      </c>
      <c r="B100">
        <v>1.61254882813</v>
      </c>
    </row>
    <row r="101" spans="1:7">
      <c r="A101">
        <v>1.55</v>
      </c>
      <c r="B101">
        <v>1.61254882813</v>
      </c>
    </row>
    <row r="102" spans="1:7">
      <c r="A102">
        <v>1.56666666667</v>
      </c>
      <c r="B102">
        <v>1.61193847656</v>
      </c>
    </row>
    <row r="103" spans="1:7">
      <c r="A103">
        <v>1.5833333333299999</v>
      </c>
      <c r="B103">
        <v>1.60827636719</v>
      </c>
    </row>
    <row r="104" spans="1:7">
      <c r="A104">
        <v>1.6</v>
      </c>
      <c r="B104">
        <v>1.60827636719</v>
      </c>
    </row>
    <row r="105" spans="1:7">
      <c r="A105">
        <v>1.61666666667</v>
      </c>
      <c r="B105">
        <v>1.6073608398400001</v>
      </c>
    </row>
    <row r="106" spans="1:7">
      <c r="A106">
        <v>1.63333333333</v>
      </c>
      <c r="B106">
        <v>1.60827636719</v>
      </c>
    </row>
    <row r="107" spans="1:7">
      <c r="A107">
        <v>1.65</v>
      </c>
      <c r="B107">
        <v>1.6067504882800001</v>
      </c>
    </row>
    <row r="108" spans="1:7">
      <c r="A108">
        <v>1.6666666666700001</v>
      </c>
      <c r="B108">
        <v>1.6030883789099999</v>
      </c>
    </row>
    <row r="109" spans="1:7">
      <c r="A109">
        <v>1.68333333333</v>
      </c>
      <c r="B109">
        <v>1.6030883789099999</v>
      </c>
    </row>
    <row r="110" spans="1:7">
      <c r="A110">
        <v>1.7</v>
      </c>
      <c r="B110">
        <v>1.6036987304699999</v>
      </c>
    </row>
    <row r="111" spans="1:7">
      <c r="A111">
        <v>1.7166666666699999</v>
      </c>
      <c r="B111">
        <v>1.60217285156</v>
      </c>
    </row>
    <row r="112" spans="1:7">
      <c r="A112">
        <v>1.7333333333300001</v>
      </c>
      <c r="B112">
        <v>1.6024780273400001</v>
      </c>
    </row>
    <row r="113" spans="1:2">
      <c r="A113">
        <v>1.75</v>
      </c>
      <c r="B113">
        <v>1.60217285156</v>
      </c>
    </row>
    <row r="114" spans="1:2">
      <c r="A114">
        <v>1.7666666666699999</v>
      </c>
      <c r="B114">
        <v>1.60034179688</v>
      </c>
    </row>
    <row r="115" spans="1:2">
      <c r="A115">
        <v>1.7833333333300001</v>
      </c>
      <c r="B115">
        <v>1.59790039063</v>
      </c>
    </row>
    <row r="116" spans="1:2">
      <c r="A116">
        <v>1.8</v>
      </c>
      <c r="B116">
        <v>1.59790039063</v>
      </c>
    </row>
    <row r="117" spans="1:2">
      <c r="A117">
        <v>1.81666666667</v>
      </c>
      <c r="B117">
        <v>1.59851074219</v>
      </c>
    </row>
    <row r="118" spans="1:2">
      <c r="A118">
        <v>1.8333333333299999</v>
      </c>
      <c r="B118">
        <v>1.5969848632800001</v>
      </c>
    </row>
    <row r="119" spans="1:2">
      <c r="A119">
        <v>1.85</v>
      </c>
      <c r="B119">
        <v>1.5969848632800001</v>
      </c>
    </row>
    <row r="120" spans="1:2">
      <c r="A120">
        <v>1.86666666667</v>
      </c>
      <c r="B120">
        <v>1.5969848632800001</v>
      </c>
    </row>
    <row r="121" spans="1:2">
      <c r="A121">
        <v>1.88333333333</v>
      </c>
      <c r="B121">
        <v>1.5957641601599999</v>
      </c>
    </row>
    <row r="122" spans="1:2">
      <c r="A122">
        <v>1.9</v>
      </c>
      <c r="B122">
        <v>1.5933227539099999</v>
      </c>
    </row>
    <row r="123" spans="1:2">
      <c r="A123">
        <v>1.9166666666700001</v>
      </c>
      <c r="B123">
        <v>1.5927124023400001</v>
      </c>
    </row>
    <row r="124" spans="1:2">
      <c r="A124">
        <v>1.93333333333</v>
      </c>
      <c r="B124">
        <v>1.5921020507800001</v>
      </c>
    </row>
    <row r="125" spans="1:2">
      <c r="A125">
        <v>1.95</v>
      </c>
      <c r="B125">
        <v>1.5927124023400001</v>
      </c>
    </row>
    <row r="126" spans="1:2">
      <c r="A126">
        <v>1.9666666666699999</v>
      </c>
      <c r="B126">
        <v>1.591796875</v>
      </c>
    </row>
    <row r="127" spans="1:2">
      <c r="A127">
        <v>1.9833333333300001</v>
      </c>
      <c r="B127">
        <v>1.591796875</v>
      </c>
    </row>
    <row r="128" spans="1:2">
      <c r="A128">
        <v>2</v>
      </c>
      <c r="B128">
        <v>1.59057617188</v>
      </c>
    </row>
  </sheetData>
  <pageMargins left="0.7" right="0.7" top="0.75" bottom="0.75" header="0.3" footer="0.3"/>
  <drawing r:id="rId1"/>
  <legacyDrawing r:id="rId2"/>
  <oleObjects>
    <oleObject progId="Equation.3" shapeId="1025" r:id="rId3"/>
  </oleObjects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34" sqref="F3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81"/>
  <sheetViews>
    <sheetView workbookViewId="0">
      <selection activeCell="K1" sqref="K1"/>
    </sheetView>
  </sheetViews>
  <sheetFormatPr defaultRowHeight="15"/>
  <sheetData>
    <row r="1" spans="1:4" ht="15" customHeight="1">
      <c r="A1" s="31" t="s">
        <v>59</v>
      </c>
      <c r="D1" t="s">
        <v>130</v>
      </c>
    </row>
    <row r="3" spans="1:4">
      <c r="A3" s="32" t="s">
        <v>60</v>
      </c>
    </row>
    <row r="4" spans="1:4">
      <c r="A4" s="33" t="s">
        <v>61</v>
      </c>
    </row>
    <row r="5" spans="1:4">
      <c r="A5" s="34" t="s">
        <v>62</v>
      </c>
    </row>
    <row r="6" spans="1:4" ht="15" customHeight="1">
      <c r="A6" s="35" t="s">
        <v>63</v>
      </c>
    </row>
    <row r="7" spans="1:4">
      <c r="A7" s="36" t="s">
        <v>64</v>
      </c>
    </row>
    <row r="8" spans="1:4" ht="15" customHeight="1">
      <c r="A8" s="37" t="s">
        <v>65</v>
      </c>
    </row>
    <row r="9" spans="1:4">
      <c r="A9" s="38" t="s">
        <v>66</v>
      </c>
    </row>
    <row r="10" spans="1:4" ht="15" customHeight="1">
      <c r="A10" s="39" t="s">
        <v>67</v>
      </c>
    </row>
    <row r="11" spans="1:4">
      <c r="A11" s="40" t="s">
        <v>68</v>
      </c>
    </row>
    <row r="12" spans="1:4" ht="15" customHeight="1">
      <c r="A12" s="41" t="s">
        <v>69</v>
      </c>
    </row>
    <row r="13" spans="1:4">
      <c r="A13" s="42" t="s">
        <v>70</v>
      </c>
    </row>
    <row r="14" spans="1:4">
      <c r="A14" s="43" t="s">
        <v>71</v>
      </c>
    </row>
    <row r="16" spans="1:4">
      <c r="A16" s="32" t="s">
        <v>72</v>
      </c>
    </row>
    <row r="17" spans="1:1" ht="15" customHeight="1">
      <c r="A17" s="44" t="s">
        <v>73</v>
      </c>
    </row>
    <row r="18" spans="1:1">
      <c r="A18" s="45" t="s">
        <v>74</v>
      </c>
    </row>
    <row r="19" spans="1:1" ht="15" customHeight="1">
      <c r="A19" s="46" t="s">
        <v>75</v>
      </c>
    </row>
    <row r="20" spans="1:1">
      <c r="A20" s="47" t="s">
        <v>76</v>
      </c>
    </row>
    <row r="22" spans="1:1" ht="15" customHeight="1">
      <c r="A22" s="32" t="s">
        <v>77</v>
      </c>
    </row>
    <row r="23" spans="1:1">
      <c r="A23" s="48" t="s">
        <v>78</v>
      </c>
    </row>
    <row r="24" spans="1:1" ht="15" customHeight="1">
      <c r="A24" s="49" t="s">
        <v>79</v>
      </c>
    </row>
    <row r="25" spans="1:1">
      <c r="A25" s="50" t="s">
        <v>80</v>
      </c>
    </row>
    <row r="26" spans="1:1">
      <c r="A26" s="51" t="s">
        <v>81</v>
      </c>
    </row>
    <row r="27" spans="1:1" ht="15" customHeight="1">
      <c r="A27" s="52" t="s">
        <v>82</v>
      </c>
    </row>
    <row r="28" spans="1:1">
      <c r="A28" s="53" t="s">
        <v>83</v>
      </c>
    </row>
    <row r="30" spans="1:1" ht="15" customHeight="1">
      <c r="A30" s="32" t="s">
        <v>84</v>
      </c>
    </row>
    <row r="31" spans="1:1">
      <c r="A31" s="54" t="s">
        <v>85</v>
      </c>
    </row>
    <row r="32" spans="1:1" ht="15" customHeight="1">
      <c r="A32" s="55" t="s">
        <v>86</v>
      </c>
    </row>
    <row r="33" spans="1:1">
      <c r="A33" s="56" t="s">
        <v>87</v>
      </c>
    </row>
    <row r="34" spans="1:1" ht="15" customHeight="1">
      <c r="A34" s="57" t="s">
        <v>88</v>
      </c>
    </row>
    <row r="35" spans="1:1">
      <c r="A35" s="58" t="s">
        <v>89</v>
      </c>
    </row>
    <row r="36" spans="1:1" ht="15" customHeight="1">
      <c r="A36" s="59" t="s">
        <v>90</v>
      </c>
    </row>
    <row r="37" spans="1:1">
      <c r="A37" s="60" t="s">
        <v>91</v>
      </c>
    </row>
    <row r="39" spans="1:1">
      <c r="A39" s="32" t="s">
        <v>92</v>
      </c>
    </row>
    <row r="40" spans="1:1">
      <c r="A40" s="61" t="s">
        <v>93</v>
      </c>
    </row>
    <row r="41" spans="1:1" ht="15" customHeight="1">
      <c r="A41" s="62" t="s">
        <v>94</v>
      </c>
    </row>
    <row r="42" spans="1:1">
      <c r="A42" s="63" t="s">
        <v>95</v>
      </c>
    </row>
    <row r="43" spans="1:1" ht="15" customHeight="1">
      <c r="A43" s="64" t="s">
        <v>96</v>
      </c>
    </row>
    <row r="44" spans="1:1">
      <c r="A44" s="65" t="s">
        <v>97</v>
      </c>
    </row>
    <row r="45" spans="1:1" ht="15" customHeight="1">
      <c r="A45" s="66" t="s">
        <v>98</v>
      </c>
    </row>
    <row r="47" spans="1:1" ht="15" customHeight="1">
      <c r="A47" s="32" t="s">
        <v>99</v>
      </c>
    </row>
    <row r="48" spans="1:1">
      <c r="A48" s="67" t="s">
        <v>100</v>
      </c>
    </row>
    <row r="49" spans="1:1" ht="15" customHeight="1">
      <c r="A49" s="68" t="s">
        <v>101</v>
      </c>
    </row>
    <row r="50" spans="1:1">
      <c r="A50" s="69" t="s">
        <v>102</v>
      </c>
    </row>
    <row r="52" spans="1:1">
      <c r="A52" s="32" t="s">
        <v>103</v>
      </c>
    </row>
    <row r="53" spans="1:1">
      <c r="A53" s="70" t="s">
        <v>104</v>
      </c>
    </row>
    <row r="54" spans="1:1">
      <c r="A54" s="71" t="s">
        <v>105</v>
      </c>
    </row>
    <row r="55" spans="1:1">
      <c r="A55" s="72" t="s">
        <v>106</v>
      </c>
    </row>
    <row r="56" spans="1:1">
      <c r="A56" s="73" t="s">
        <v>107</v>
      </c>
    </row>
    <row r="57" spans="1:1">
      <c r="A57" s="74" t="s">
        <v>108</v>
      </c>
    </row>
    <row r="58" spans="1:1">
      <c r="A58" s="75" t="s">
        <v>109</v>
      </c>
    </row>
    <row r="59" spans="1:1">
      <c r="A59" s="76" t="s">
        <v>110</v>
      </c>
    </row>
    <row r="60" spans="1:1">
      <c r="A60" s="77" t="s">
        <v>111</v>
      </c>
    </row>
    <row r="61" spans="1:1">
      <c r="A61" s="78" t="s">
        <v>112</v>
      </c>
    </row>
    <row r="63" spans="1:1">
      <c r="A63" s="32" t="s">
        <v>113</v>
      </c>
    </row>
    <row r="64" spans="1:1">
      <c r="A64" s="79" t="s">
        <v>114</v>
      </c>
    </row>
    <row r="65" spans="1:1">
      <c r="A65" s="80" t="s">
        <v>115</v>
      </c>
    </row>
    <row r="66" spans="1:1">
      <c r="A66" s="81" t="s">
        <v>116</v>
      </c>
    </row>
    <row r="67" spans="1:1">
      <c r="A67" s="82" t="s">
        <v>117</v>
      </c>
    </row>
    <row r="68" spans="1:1">
      <c r="A68" s="83" t="s">
        <v>118</v>
      </c>
    </row>
    <row r="69" spans="1:1">
      <c r="A69" s="84" t="s">
        <v>119</v>
      </c>
    </row>
    <row r="71" spans="1:1">
      <c r="A71" s="32" t="s">
        <v>120</v>
      </c>
    </row>
    <row r="72" spans="1:1">
      <c r="A72" s="85" t="s">
        <v>121</v>
      </c>
    </row>
    <row r="73" spans="1:1">
      <c r="A73" s="86" t="s">
        <v>122</v>
      </c>
    </row>
    <row r="74" spans="1:1">
      <c r="A74" s="87" t="s">
        <v>123</v>
      </c>
    </row>
    <row r="75" spans="1:1">
      <c r="A75" s="88" t="s">
        <v>124</v>
      </c>
    </row>
    <row r="77" spans="1:1">
      <c r="A77" s="32" t="s">
        <v>125</v>
      </c>
    </row>
    <row r="78" spans="1:1">
      <c r="A78" s="89" t="s">
        <v>126</v>
      </c>
    </row>
    <row r="79" spans="1:1">
      <c r="A79" s="90" t="s">
        <v>127</v>
      </c>
    </row>
    <row r="80" spans="1:1">
      <c r="A80" s="91" t="s">
        <v>128</v>
      </c>
    </row>
    <row r="81" spans="1:1">
      <c r="A81" s="92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52"/>
  <sheetViews>
    <sheetView workbookViewId="0">
      <selection activeCell="N14" sqref="N14"/>
    </sheetView>
  </sheetViews>
  <sheetFormatPr defaultRowHeight="15"/>
  <cols>
    <col min="4" max="4" width="11" customWidth="1"/>
    <col min="7" max="7" width="12" customWidth="1"/>
  </cols>
  <sheetData>
    <row r="1" spans="1:10">
      <c r="A1" s="111" t="s">
        <v>131</v>
      </c>
      <c r="B1" s="112"/>
      <c r="C1" s="112"/>
      <c r="D1" s="112"/>
      <c r="E1" s="112"/>
      <c r="F1" s="112"/>
      <c r="G1" s="113"/>
      <c r="J1" t="s">
        <v>205</v>
      </c>
    </row>
    <row r="2" spans="1:10">
      <c r="A2" s="114"/>
      <c r="B2" s="115"/>
      <c r="C2" s="115"/>
      <c r="D2" s="115"/>
      <c r="E2" s="115"/>
      <c r="F2" s="115"/>
      <c r="G2" s="116"/>
    </row>
    <row r="3" spans="1:10">
      <c r="A3" s="108" t="s">
        <v>132</v>
      </c>
      <c r="B3" s="109"/>
      <c r="C3" s="109"/>
      <c r="D3" s="109"/>
      <c r="E3" s="109"/>
      <c r="F3" s="109"/>
      <c r="G3" s="110"/>
    </row>
    <row r="4" spans="1:10" ht="19.5">
      <c r="A4" s="167"/>
      <c r="B4" s="94" t="s">
        <v>133</v>
      </c>
      <c r="C4" s="169" t="s">
        <v>135</v>
      </c>
      <c r="D4" s="94" t="s">
        <v>136</v>
      </c>
      <c r="E4" s="94" t="s">
        <v>138</v>
      </c>
      <c r="F4" s="94" t="s">
        <v>140</v>
      </c>
      <c r="G4" s="171" t="s">
        <v>142</v>
      </c>
    </row>
    <row r="5" spans="1:10">
      <c r="A5" s="168"/>
      <c r="B5" s="95" t="s">
        <v>134</v>
      </c>
      <c r="C5" s="170"/>
      <c r="D5" s="95" t="s">
        <v>137</v>
      </c>
      <c r="E5" s="95" t="s">
        <v>139</v>
      </c>
      <c r="F5" s="95" t="s">
        <v>141</v>
      </c>
      <c r="G5" s="172"/>
    </row>
    <row r="6" spans="1:10" ht="30" customHeight="1">
      <c r="A6" s="173"/>
      <c r="B6" s="119">
        <v>940</v>
      </c>
      <c r="C6" s="119" t="s">
        <v>143</v>
      </c>
      <c r="D6" s="119">
        <v>1.5</v>
      </c>
      <c r="E6" s="93" t="s">
        <v>144</v>
      </c>
      <c r="F6" s="119" t="s">
        <v>146</v>
      </c>
      <c r="G6" s="121" t="s">
        <v>147</v>
      </c>
    </row>
    <row r="7" spans="1:10">
      <c r="A7" s="174"/>
      <c r="B7" s="125"/>
      <c r="C7" s="125"/>
      <c r="D7" s="125"/>
      <c r="E7" s="96" t="s">
        <v>145</v>
      </c>
      <c r="F7" s="125"/>
      <c r="G7" s="126"/>
    </row>
    <row r="8" spans="1:10" ht="30" customHeight="1">
      <c r="A8" s="165"/>
      <c r="B8" s="119">
        <v>880</v>
      </c>
      <c r="C8" s="119" t="s">
        <v>143</v>
      </c>
      <c r="D8" s="119">
        <v>1.7</v>
      </c>
      <c r="E8" s="93" t="s">
        <v>148</v>
      </c>
      <c r="F8" s="119" t="s">
        <v>146</v>
      </c>
      <c r="G8" s="121" t="s">
        <v>147</v>
      </c>
    </row>
    <row r="9" spans="1:10">
      <c r="A9" s="166"/>
      <c r="B9" s="125"/>
      <c r="C9" s="125"/>
      <c r="D9" s="125"/>
      <c r="E9" s="96" t="s">
        <v>145</v>
      </c>
      <c r="F9" s="125"/>
      <c r="G9" s="126"/>
    </row>
    <row r="10" spans="1:10" ht="39" customHeight="1">
      <c r="A10" s="163"/>
      <c r="B10" s="119">
        <v>850</v>
      </c>
      <c r="C10" s="119" t="s">
        <v>149</v>
      </c>
      <c r="D10" s="119">
        <v>1.7</v>
      </c>
      <c r="E10" s="93" t="s">
        <v>150</v>
      </c>
      <c r="F10" s="119" t="s">
        <v>146</v>
      </c>
      <c r="G10" s="121" t="s">
        <v>151</v>
      </c>
    </row>
    <row r="11" spans="1:10">
      <c r="A11" s="164"/>
      <c r="B11" s="125"/>
      <c r="C11" s="125"/>
      <c r="D11" s="125"/>
      <c r="E11" s="96" t="s">
        <v>145</v>
      </c>
      <c r="F11" s="125"/>
      <c r="G11" s="126"/>
    </row>
    <row r="12" spans="1:10" ht="39" customHeight="1">
      <c r="A12" s="161"/>
      <c r="B12" s="119">
        <v>660</v>
      </c>
      <c r="C12" s="119" t="s">
        <v>152</v>
      </c>
      <c r="D12" s="119">
        <v>1.8</v>
      </c>
      <c r="E12" s="93" t="s">
        <v>153</v>
      </c>
      <c r="F12" s="119" t="s">
        <v>146</v>
      </c>
      <c r="G12" s="121" t="s">
        <v>151</v>
      </c>
    </row>
    <row r="13" spans="1:10">
      <c r="A13" s="162"/>
      <c r="B13" s="125"/>
      <c r="C13" s="125"/>
      <c r="D13" s="125"/>
      <c r="E13" s="96" t="s">
        <v>145</v>
      </c>
      <c r="F13" s="125"/>
      <c r="G13" s="126"/>
    </row>
    <row r="14" spans="1:10" ht="46.5">
      <c r="A14" s="99"/>
      <c r="B14" s="97">
        <v>635</v>
      </c>
      <c r="C14" s="97" t="s">
        <v>154</v>
      </c>
      <c r="D14" s="97">
        <v>2</v>
      </c>
      <c r="E14" s="97" t="s">
        <v>155</v>
      </c>
      <c r="F14" s="97" t="s">
        <v>146</v>
      </c>
      <c r="G14" s="100" t="s">
        <v>156</v>
      </c>
    </row>
    <row r="15" spans="1:10" ht="30" customHeight="1">
      <c r="A15" s="159"/>
      <c r="B15" s="119">
        <v>633</v>
      </c>
      <c r="C15" s="119" t="s">
        <v>157</v>
      </c>
      <c r="D15" s="119">
        <v>2.2000000000000002</v>
      </c>
      <c r="E15" s="93" t="s">
        <v>158</v>
      </c>
      <c r="F15" s="119" t="s">
        <v>146</v>
      </c>
      <c r="G15" s="121" t="s">
        <v>160</v>
      </c>
    </row>
    <row r="16" spans="1:10">
      <c r="A16" s="160"/>
      <c r="B16" s="125"/>
      <c r="C16" s="125"/>
      <c r="D16" s="125"/>
      <c r="E16" s="96" t="s">
        <v>159</v>
      </c>
      <c r="F16" s="125"/>
      <c r="G16" s="126"/>
    </row>
    <row r="17" spans="1:7" ht="30" customHeight="1">
      <c r="A17" s="157"/>
      <c r="B17" s="119">
        <v>620</v>
      </c>
      <c r="C17" s="119" t="s">
        <v>161</v>
      </c>
      <c r="D17" s="119">
        <v>2.2000000000000002</v>
      </c>
      <c r="E17" s="93" t="s">
        <v>162</v>
      </c>
      <c r="F17" s="119" t="s">
        <v>146</v>
      </c>
      <c r="G17" s="121" t="s">
        <v>160</v>
      </c>
    </row>
    <row r="18" spans="1:7">
      <c r="A18" s="158"/>
      <c r="B18" s="125"/>
      <c r="C18" s="125"/>
      <c r="D18" s="125"/>
      <c r="E18" s="96" t="s">
        <v>159</v>
      </c>
      <c r="F18" s="125"/>
      <c r="G18" s="126"/>
    </row>
    <row r="19" spans="1:7" ht="30" customHeight="1">
      <c r="A19" s="153"/>
      <c r="B19" s="119">
        <v>612</v>
      </c>
      <c r="C19" s="93" t="s">
        <v>163</v>
      </c>
      <c r="D19" s="119">
        <v>2.2000000000000002</v>
      </c>
      <c r="E19" s="93" t="s">
        <v>165</v>
      </c>
      <c r="F19" s="119" t="s">
        <v>146</v>
      </c>
      <c r="G19" s="121" t="s">
        <v>160</v>
      </c>
    </row>
    <row r="20" spans="1:7">
      <c r="A20" s="154"/>
      <c r="B20" s="125"/>
      <c r="C20" s="96" t="s">
        <v>164</v>
      </c>
      <c r="D20" s="125"/>
      <c r="E20" s="96" t="s">
        <v>159</v>
      </c>
      <c r="F20" s="125"/>
      <c r="G20" s="126"/>
    </row>
    <row r="21" spans="1:7" ht="46.5">
      <c r="A21" s="101"/>
      <c r="B21" s="97">
        <v>605</v>
      </c>
      <c r="C21" s="97" t="s">
        <v>164</v>
      </c>
      <c r="D21" s="97">
        <v>2.1</v>
      </c>
      <c r="E21" s="97" t="s">
        <v>166</v>
      </c>
      <c r="F21" s="97" t="s">
        <v>146</v>
      </c>
      <c r="G21" s="100" t="s">
        <v>156</v>
      </c>
    </row>
    <row r="22" spans="1:7" ht="30" customHeight="1">
      <c r="A22" s="155"/>
      <c r="B22" s="119">
        <v>595</v>
      </c>
      <c r="C22" s="119" t="s">
        <v>167</v>
      </c>
      <c r="D22" s="119">
        <v>2.2000000000000002</v>
      </c>
      <c r="E22" s="93" t="s">
        <v>168</v>
      </c>
      <c r="F22" s="119" t="s">
        <v>146</v>
      </c>
      <c r="G22" s="121" t="s">
        <v>160</v>
      </c>
    </row>
    <row r="23" spans="1:7">
      <c r="A23" s="156"/>
      <c r="B23" s="125"/>
      <c r="C23" s="125"/>
      <c r="D23" s="125"/>
      <c r="E23" s="96" t="s">
        <v>159</v>
      </c>
      <c r="F23" s="125"/>
      <c r="G23" s="126"/>
    </row>
    <row r="24" spans="1:7" ht="30" customHeight="1">
      <c r="A24" s="151"/>
      <c r="B24" s="119">
        <v>592</v>
      </c>
      <c r="C24" s="93" t="s">
        <v>169</v>
      </c>
      <c r="D24" s="119">
        <v>2.1</v>
      </c>
      <c r="E24" s="93" t="s">
        <v>170</v>
      </c>
      <c r="F24" s="119" t="s">
        <v>146</v>
      </c>
      <c r="G24" s="121" t="s">
        <v>160</v>
      </c>
    </row>
    <row r="25" spans="1:7">
      <c r="A25" s="152"/>
      <c r="B25" s="125"/>
      <c r="C25" s="96" t="s">
        <v>19</v>
      </c>
      <c r="D25" s="125"/>
      <c r="E25" s="96" t="s">
        <v>159</v>
      </c>
      <c r="F25" s="125"/>
      <c r="G25" s="126"/>
    </row>
    <row r="26" spans="1:7" ht="46.5">
      <c r="A26" s="102"/>
      <c r="B26" s="97">
        <v>585</v>
      </c>
      <c r="C26" s="97" t="s">
        <v>171</v>
      </c>
      <c r="D26" s="97">
        <v>2.1</v>
      </c>
      <c r="E26" s="97" t="s">
        <v>172</v>
      </c>
      <c r="F26" s="97" t="s">
        <v>146</v>
      </c>
      <c r="G26" s="100" t="s">
        <v>156</v>
      </c>
    </row>
    <row r="27" spans="1:7">
      <c r="A27" s="146"/>
      <c r="B27" s="119" t="s">
        <v>173</v>
      </c>
      <c r="C27" s="93" t="s">
        <v>174</v>
      </c>
      <c r="D27" s="119">
        <v>3.6</v>
      </c>
      <c r="E27" s="93" t="s">
        <v>153</v>
      </c>
      <c r="F27" s="119" t="s">
        <v>177</v>
      </c>
      <c r="G27" s="121" t="s">
        <v>178</v>
      </c>
    </row>
    <row r="28" spans="1:7">
      <c r="A28" s="147"/>
      <c r="B28" s="136"/>
      <c r="C28" s="98" t="s">
        <v>175</v>
      </c>
      <c r="D28" s="136"/>
      <c r="E28" s="98" t="s">
        <v>159</v>
      </c>
      <c r="F28" s="136"/>
      <c r="G28" s="137"/>
    </row>
    <row r="29" spans="1:7">
      <c r="A29" s="148"/>
      <c r="B29" s="125"/>
      <c r="C29" s="96" t="s">
        <v>176</v>
      </c>
      <c r="D29" s="125"/>
      <c r="E29" s="96"/>
      <c r="F29" s="125"/>
      <c r="G29" s="126"/>
    </row>
    <row r="30" spans="1:7" ht="21" customHeight="1">
      <c r="A30" s="149"/>
      <c r="B30" s="119" t="s">
        <v>179</v>
      </c>
      <c r="C30" s="93" t="s">
        <v>180</v>
      </c>
      <c r="D30" s="119">
        <v>3.6</v>
      </c>
      <c r="E30" s="93" t="s">
        <v>181</v>
      </c>
      <c r="F30" s="119" t="s">
        <v>177</v>
      </c>
      <c r="G30" s="121" t="s">
        <v>178</v>
      </c>
    </row>
    <row r="31" spans="1:7">
      <c r="A31" s="150"/>
      <c r="B31" s="125"/>
      <c r="C31" s="96" t="s">
        <v>176</v>
      </c>
      <c r="D31" s="125"/>
      <c r="E31" s="96" t="s">
        <v>159</v>
      </c>
      <c r="F31" s="125"/>
      <c r="G31" s="126"/>
    </row>
    <row r="32" spans="1:7" ht="30" customHeight="1">
      <c r="A32" s="144"/>
      <c r="B32" s="119" t="s">
        <v>182</v>
      </c>
      <c r="C32" s="119" t="s">
        <v>183</v>
      </c>
      <c r="D32" s="119">
        <v>3.6</v>
      </c>
      <c r="E32" s="93" t="s">
        <v>184</v>
      </c>
      <c r="F32" s="119" t="s">
        <v>177</v>
      </c>
      <c r="G32" s="121" t="s">
        <v>185</v>
      </c>
    </row>
    <row r="33" spans="1:7">
      <c r="A33" s="145"/>
      <c r="B33" s="125"/>
      <c r="C33" s="125"/>
      <c r="D33" s="125"/>
      <c r="E33" s="96" t="s">
        <v>159</v>
      </c>
      <c r="F33" s="125"/>
      <c r="G33" s="126"/>
    </row>
    <row r="34" spans="1:7" ht="30" customHeight="1">
      <c r="A34" s="140"/>
      <c r="B34" s="119">
        <v>574</v>
      </c>
      <c r="C34" s="93" t="s">
        <v>163</v>
      </c>
      <c r="D34" s="119">
        <v>2.4</v>
      </c>
      <c r="E34" s="93" t="s">
        <v>187</v>
      </c>
      <c r="F34" s="119" t="s">
        <v>146</v>
      </c>
      <c r="G34" s="121" t="s">
        <v>160</v>
      </c>
    </row>
    <row r="35" spans="1:7">
      <c r="A35" s="141"/>
      <c r="B35" s="125"/>
      <c r="C35" s="96" t="s">
        <v>186</v>
      </c>
      <c r="D35" s="125"/>
      <c r="E35" s="96" t="s">
        <v>159</v>
      </c>
      <c r="F35" s="125"/>
      <c r="G35" s="126"/>
    </row>
    <row r="36" spans="1:7" ht="30" customHeight="1">
      <c r="A36" s="142"/>
      <c r="B36" s="119">
        <v>570</v>
      </c>
      <c r="C36" s="93" t="s">
        <v>163</v>
      </c>
      <c r="D36" s="119">
        <v>2</v>
      </c>
      <c r="E36" s="93" t="s">
        <v>187</v>
      </c>
      <c r="F36" s="119" t="s">
        <v>146</v>
      </c>
      <c r="G36" s="121" t="s">
        <v>160</v>
      </c>
    </row>
    <row r="37" spans="1:7">
      <c r="A37" s="143"/>
      <c r="B37" s="125"/>
      <c r="C37" s="96" t="s">
        <v>188</v>
      </c>
      <c r="D37" s="125"/>
      <c r="E37" s="96" t="s">
        <v>159</v>
      </c>
      <c r="F37" s="125"/>
      <c r="G37" s="126"/>
    </row>
    <row r="38" spans="1:7" ht="15" customHeight="1">
      <c r="A38" s="133"/>
      <c r="B38" s="119">
        <v>565</v>
      </c>
      <c r="C38" s="93" t="s">
        <v>189</v>
      </c>
      <c r="D38" s="119">
        <v>2.1</v>
      </c>
      <c r="E38" s="93" t="s">
        <v>191</v>
      </c>
      <c r="F38" s="119" t="s">
        <v>146</v>
      </c>
      <c r="G38" s="121" t="s">
        <v>192</v>
      </c>
    </row>
    <row r="39" spans="1:7">
      <c r="A39" s="134"/>
      <c r="B39" s="136"/>
      <c r="C39" s="98" t="s">
        <v>190</v>
      </c>
      <c r="D39" s="136"/>
      <c r="E39" s="98" t="s">
        <v>159</v>
      </c>
      <c r="F39" s="136"/>
      <c r="G39" s="137"/>
    </row>
    <row r="40" spans="1:7">
      <c r="A40" s="135"/>
      <c r="B40" s="125"/>
      <c r="C40" s="96" t="s">
        <v>16</v>
      </c>
      <c r="D40" s="125"/>
      <c r="E40" s="96"/>
      <c r="F40" s="125"/>
      <c r="G40" s="126"/>
    </row>
    <row r="41" spans="1:7" ht="30" customHeight="1">
      <c r="A41" s="138"/>
      <c r="B41" s="119">
        <v>560</v>
      </c>
      <c r="C41" s="93" t="s">
        <v>163</v>
      </c>
      <c r="D41" s="119">
        <v>2.1</v>
      </c>
      <c r="E41" s="93" t="s">
        <v>194</v>
      </c>
      <c r="F41" s="119" t="s">
        <v>146</v>
      </c>
      <c r="G41" s="121" t="s">
        <v>160</v>
      </c>
    </row>
    <row r="42" spans="1:7">
      <c r="A42" s="139"/>
      <c r="B42" s="125"/>
      <c r="C42" s="96" t="s">
        <v>193</v>
      </c>
      <c r="D42" s="125"/>
      <c r="E42" s="96" t="s">
        <v>159</v>
      </c>
      <c r="F42" s="125"/>
      <c r="G42" s="126"/>
    </row>
    <row r="43" spans="1:7" ht="30" customHeight="1">
      <c r="A43" s="131"/>
      <c r="B43" s="119">
        <v>555</v>
      </c>
      <c r="C43" s="119" t="s">
        <v>193</v>
      </c>
      <c r="D43" s="119">
        <v>2.1</v>
      </c>
      <c r="E43" s="93" t="s">
        <v>195</v>
      </c>
      <c r="F43" s="119" t="s">
        <v>146</v>
      </c>
      <c r="G43" s="121" t="s">
        <v>196</v>
      </c>
    </row>
    <row r="44" spans="1:7">
      <c r="A44" s="132"/>
      <c r="B44" s="125"/>
      <c r="C44" s="125"/>
      <c r="D44" s="125"/>
      <c r="E44" s="96" t="s">
        <v>159</v>
      </c>
      <c r="F44" s="125"/>
      <c r="G44" s="126"/>
    </row>
    <row r="45" spans="1:7" ht="30" customHeight="1">
      <c r="A45" s="129"/>
      <c r="B45" s="119">
        <v>525</v>
      </c>
      <c r="C45" s="119" t="s">
        <v>197</v>
      </c>
      <c r="D45" s="119">
        <v>3.5</v>
      </c>
      <c r="E45" s="93" t="s">
        <v>198</v>
      </c>
      <c r="F45" s="119" t="s">
        <v>146</v>
      </c>
      <c r="G45" s="121" t="s">
        <v>185</v>
      </c>
    </row>
    <row r="46" spans="1:7">
      <c r="A46" s="130"/>
      <c r="B46" s="125"/>
      <c r="C46" s="125"/>
      <c r="D46" s="125"/>
      <c r="E46" s="96" t="s">
        <v>159</v>
      </c>
      <c r="F46" s="125"/>
      <c r="G46" s="126"/>
    </row>
    <row r="47" spans="1:7" ht="30" customHeight="1">
      <c r="A47" s="127"/>
      <c r="B47" s="119">
        <v>505</v>
      </c>
      <c r="C47" s="119" t="s">
        <v>199</v>
      </c>
      <c r="D47" s="119">
        <v>3.5</v>
      </c>
      <c r="E47" s="93" t="s">
        <v>153</v>
      </c>
      <c r="F47" s="119" t="s">
        <v>200</v>
      </c>
      <c r="G47" s="121" t="s">
        <v>185</v>
      </c>
    </row>
    <row r="48" spans="1:7">
      <c r="A48" s="128"/>
      <c r="B48" s="125"/>
      <c r="C48" s="125"/>
      <c r="D48" s="125"/>
      <c r="E48" s="96" t="s">
        <v>159</v>
      </c>
      <c r="F48" s="125"/>
      <c r="G48" s="126"/>
    </row>
    <row r="49" spans="1:7" ht="30" customHeight="1">
      <c r="A49" s="123"/>
      <c r="B49" s="119">
        <v>470</v>
      </c>
      <c r="C49" s="119" t="s">
        <v>201</v>
      </c>
      <c r="D49" s="119">
        <v>3.6</v>
      </c>
      <c r="E49" s="93" t="s">
        <v>202</v>
      </c>
      <c r="F49" s="119" t="s">
        <v>146</v>
      </c>
      <c r="G49" s="121" t="s">
        <v>185</v>
      </c>
    </row>
    <row r="50" spans="1:7">
      <c r="A50" s="124"/>
      <c r="B50" s="125"/>
      <c r="C50" s="125"/>
      <c r="D50" s="125"/>
      <c r="E50" s="96" t="s">
        <v>159</v>
      </c>
      <c r="F50" s="125"/>
      <c r="G50" s="126"/>
    </row>
    <row r="51" spans="1:7" ht="30" customHeight="1">
      <c r="A51" s="117"/>
      <c r="B51" s="119">
        <v>430</v>
      </c>
      <c r="C51" s="119" t="s">
        <v>203</v>
      </c>
      <c r="D51" s="119">
        <v>3.8</v>
      </c>
      <c r="E51" s="93" t="s">
        <v>204</v>
      </c>
      <c r="F51" s="119" t="s">
        <v>146</v>
      </c>
      <c r="G51" s="121" t="s">
        <v>185</v>
      </c>
    </row>
    <row r="52" spans="1:7">
      <c r="A52" s="118"/>
      <c r="B52" s="120"/>
      <c r="C52" s="120"/>
      <c r="D52" s="120"/>
      <c r="E52" s="103" t="s">
        <v>159</v>
      </c>
      <c r="F52" s="120"/>
      <c r="G52" s="122"/>
    </row>
  </sheetData>
  <mergeCells count="124">
    <mergeCell ref="A8:A9"/>
    <mergeCell ref="B8:B9"/>
    <mergeCell ref="C8:C9"/>
    <mergeCell ref="D8:D9"/>
    <mergeCell ref="F8:F9"/>
    <mergeCell ref="G8:G9"/>
    <mergeCell ref="A4:A5"/>
    <mergeCell ref="C4:C5"/>
    <mergeCell ref="G4:G5"/>
    <mergeCell ref="A6:A7"/>
    <mergeCell ref="B6:B7"/>
    <mergeCell ref="C6:C7"/>
    <mergeCell ref="D6:D7"/>
    <mergeCell ref="F6:F7"/>
    <mergeCell ref="G6:G7"/>
    <mergeCell ref="A12:A13"/>
    <mergeCell ref="B12:B13"/>
    <mergeCell ref="C12:C13"/>
    <mergeCell ref="D12:D13"/>
    <mergeCell ref="F12:F13"/>
    <mergeCell ref="G12:G13"/>
    <mergeCell ref="A10:A11"/>
    <mergeCell ref="B10:B11"/>
    <mergeCell ref="C10:C11"/>
    <mergeCell ref="D10:D11"/>
    <mergeCell ref="F10:F11"/>
    <mergeCell ref="G10:G11"/>
    <mergeCell ref="A17:A18"/>
    <mergeCell ref="B17:B18"/>
    <mergeCell ref="C17:C18"/>
    <mergeCell ref="D17:D18"/>
    <mergeCell ref="F17:F18"/>
    <mergeCell ref="G17:G18"/>
    <mergeCell ref="A15:A16"/>
    <mergeCell ref="B15:B16"/>
    <mergeCell ref="C15:C16"/>
    <mergeCell ref="D15:D16"/>
    <mergeCell ref="F15:F16"/>
    <mergeCell ref="G15:G16"/>
    <mergeCell ref="G22:G23"/>
    <mergeCell ref="A24:A25"/>
    <mergeCell ref="B24:B25"/>
    <mergeCell ref="D24:D25"/>
    <mergeCell ref="F24:F25"/>
    <mergeCell ref="G24:G25"/>
    <mergeCell ref="A19:A20"/>
    <mergeCell ref="B19:B20"/>
    <mergeCell ref="D19:D20"/>
    <mergeCell ref="F19:F20"/>
    <mergeCell ref="G19:G20"/>
    <mergeCell ref="A22:A23"/>
    <mergeCell ref="B22:B23"/>
    <mergeCell ref="C22:C23"/>
    <mergeCell ref="D22:D23"/>
    <mergeCell ref="F22:F23"/>
    <mergeCell ref="A32:A33"/>
    <mergeCell ref="B32:B33"/>
    <mergeCell ref="C32:C33"/>
    <mergeCell ref="D32:D33"/>
    <mergeCell ref="F32:F33"/>
    <mergeCell ref="G32:G33"/>
    <mergeCell ref="A27:A29"/>
    <mergeCell ref="B27:B29"/>
    <mergeCell ref="D27:D29"/>
    <mergeCell ref="F27:F29"/>
    <mergeCell ref="G27:G29"/>
    <mergeCell ref="A30:A31"/>
    <mergeCell ref="B30:B31"/>
    <mergeCell ref="D30:D31"/>
    <mergeCell ref="F30:F31"/>
    <mergeCell ref="G30:G31"/>
    <mergeCell ref="A34:A35"/>
    <mergeCell ref="B34:B35"/>
    <mergeCell ref="D34:D35"/>
    <mergeCell ref="F34:F35"/>
    <mergeCell ref="G34:G35"/>
    <mergeCell ref="A36:A37"/>
    <mergeCell ref="B36:B37"/>
    <mergeCell ref="D36:D37"/>
    <mergeCell ref="F36:F37"/>
    <mergeCell ref="G36:G37"/>
    <mergeCell ref="A38:A40"/>
    <mergeCell ref="B38:B40"/>
    <mergeCell ref="D38:D40"/>
    <mergeCell ref="F38:F40"/>
    <mergeCell ref="G38:G40"/>
    <mergeCell ref="A41:A42"/>
    <mergeCell ref="B41:B42"/>
    <mergeCell ref="D41:D42"/>
    <mergeCell ref="F41:F42"/>
    <mergeCell ref="G41:G42"/>
    <mergeCell ref="D45:D46"/>
    <mergeCell ref="F45:F46"/>
    <mergeCell ref="G45:G46"/>
    <mergeCell ref="A43:A44"/>
    <mergeCell ref="B43:B44"/>
    <mergeCell ref="C43:C44"/>
    <mergeCell ref="D43:D44"/>
    <mergeCell ref="F43:F44"/>
    <mergeCell ref="G43:G44"/>
    <mergeCell ref="A3:G3"/>
    <mergeCell ref="A1:G1"/>
    <mergeCell ref="A2:G2"/>
    <mergeCell ref="A51:A52"/>
    <mergeCell ref="B51:B52"/>
    <mergeCell ref="C51:C52"/>
    <mergeCell ref="D51:D52"/>
    <mergeCell ref="F51:F52"/>
    <mergeCell ref="G51:G52"/>
    <mergeCell ref="A49:A50"/>
    <mergeCell ref="B49:B50"/>
    <mergeCell ref="C49:C50"/>
    <mergeCell ref="D49:D50"/>
    <mergeCell ref="F49:F50"/>
    <mergeCell ref="G49:G50"/>
    <mergeCell ref="A47:A48"/>
    <mergeCell ref="B47:B48"/>
    <mergeCell ref="C47:C48"/>
    <mergeCell ref="D47:D48"/>
    <mergeCell ref="F47:F48"/>
    <mergeCell ref="G47:G48"/>
    <mergeCell ref="A45:A46"/>
    <mergeCell ref="B45:B46"/>
    <mergeCell ref="C45:C46"/>
  </mergeCells>
  <pageMargins left="0.7" right="0.7" top="0.75" bottom="0.75" header="0.3" footer="0.3"/>
  <pageSetup paperSize="9" orientation="portrait" verticalDpi="0" r:id="rId1"/>
  <legacyDrawing r:id="rId2"/>
  <oleObjects>
    <oleObject progId="Equation.3" shapeId="10241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alldata</vt:lpstr>
      <vt:lpstr>blue</vt:lpstr>
      <vt:lpstr>green</vt:lpstr>
      <vt:lpstr>ir</vt:lpstr>
      <vt:lpstr>red</vt:lpstr>
      <vt:lpstr>yellow</vt:lpstr>
      <vt:lpstr>GRAPH</vt:lpstr>
      <vt:lpstr>LED kleuren</vt:lpstr>
      <vt:lpstr>Sheet2</vt:lpstr>
      <vt:lpstr>blue!blue_led</vt:lpstr>
      <vt:lpstr>green!green_led_1</vt:lpstr>
      <vt:lpstr>ir!ir_led_1</vt:lpstr>
      <vt:lpstr>red!red_led</vt:lpstr>
      <vt:lpstr>yellow!yellow_led_1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Ruud</dc:creator>
  <cp:lastModifiedBy>Ruud Herold</cp:lastModifiedBy>
  <dcterms:created xsi:type="dcterms:W3CDTF">2010-08-26T20:02:54Z</dcterms:created>
  <dcterms:modified xsi:type="dcterms:W3CDTF">2010-09-15T20:24:52Z</dcterms:modified>
</cp:coreProperties>
</file>