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embeddings/oleObject7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7995"/>
  </bookViews>
  <sheets>
    <sheet name="alldata" sheetId="7" r:id="rId1"/>
    <sheet name="blue" sheetId="2" r:id="rId2"/>
    <sheet name="green" sheetId="3" r:id="rId3"/>
    <sheet name="ir" sheetId="4" r:id="rId4"/>
    <sheet name="yellow" sheetId="11" r:id="rId5"/>
    <sheet name="red" sheetId="5" r:id="rId6"/>
    <sheet name="UV blue" sheetId="13" r:id="rId7"/>
    <sheet name="orange" sheetId="14" r:id="rId8"/>
    <sheet name="Sheet2" sheetId="10" r:id="rId9"/>
  </sheets>
  <definedNames>
    <definedName name="blauw" localSheetId="1">blue!$A$1:$B$308</definedName>
    <definedName name="geel" localSheetId="4">yellow!$A$1:$B$308</definedName>
    <definedName name="groen" localSheetId="2">green!$A$1:$B$308</definedName>
    <definedName name="ir" localSheetId="3">ir!$A$1:$B$308</definedName>
    <definedName name="oranje" localSheetId="7">orange!$A$1:$B$308</definedName>
    <definedName name="rood" localSheetId="5">red!$A$1:$B$308</definedName>
    <definedName name="solver_adj" localSheetId="1" hidden="1">blue!$J$9:$J$11</definedName>
    <definedName name="solver_adj" localSheetId="2" hidden="1">green!$J$9:$J$11</definedName>
    <definedName name="solver_adj" localSheetId="3" hidden="1">ir!$J$10:$J$12</definedName>
    <definedName name="solver_adj" localSheetId="7" hidden="1">orange!$J$10:$J$12</definedName>
    <definedName name="solver_adj" localSheetId="5" hidden="1">red!$J$10:$J$12</definedName>
    <definedName name="solver_adj" localSheetId="6" hidden="1">'UV blue'!$J$10:$J$12</definedName>
    <definedName name="solver_adj" localSheetId="4" hidden="1">yellow!$J$10:$J$12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7" hidden="1">0.0001</definedName>
    <definedName name="solver_cvg" localSheetId="5" hidden="1">0.0001</definedName>
    <definedName name="solver_cvg" localSheetId="6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7" hidden="1">1</definedName>
    <definedName name="solver_drv" localSheetId="5" hidden="1">1</definedName>
    <definedName name="solver_drv" localSheetId="6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7" hidden="1">1</definedName>
    <definedName name="solver_est" localSheetId="5" hidden="1">1</definedName>
    <definedName name="solver_est" localSheetId="6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7" hidden="1">100</definedName>
    <definedName name="solver_itr" localSheetId="5" hidden="1">100</definedName>
    <definedName name="solver_itr" localSheetId="6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7" hidden="1">2</definedName>
    <definedName name="solver_lin" localSheetId="5" hidden="1">2</definedName>
    <definedName name="solver_lin" localSheetId="6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7" hidden="1">2</definedName>
    <definedName name="solver_neg" localSheetId="5" hidden="1">2</definedName>
    <definedName name="solver_neg" localSheetId="6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7" hidden="1">0</definedName>
    <definedName name="solver_num" localSheetId="5" hidden="1">0</definedName>
    <definedName name="solver_num" localSheetId="6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7" hidden="1">1</definedName>
    <definedName name="solver_nwt" localSheetId="5" hidden="1">1</definedName>
    <definedName name="solver_nwt" localSheetId="6" hidden="1">1</definedName>
    <definedName name="solver_nwt" localSheetId="4" hidden="1">1</definedName>
    <definedName name="solver_opt" localSheetId="1" hidden="1">blue!$H$7</definedName>
    <definedName name="solver_opt" localSheetId="2" hidden="1">green!$H$7</definedName>
    <definedName name="solver_opt" localSheetId="3" hidden="1">ir!$H$8</definedName>
    <definedName name="solver_opt" localSheetId="7" hidden="1">orange!$H$8</definedName>
    <definedName name="solver_opt" localSheetId="5" hidden="1">red!$H$8</definedName>
    <definedName name="solver_opt" localSheetId="6" hidden="1">'UV blue'!$H$8</definedName>
    <definedName name="solver_opt" localSheetId="4" hidden="1">yellow!$H$8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7" hidden="1">0.000001</definedName>
    <definedName name="solver_pre" localSheetId="5" hidden="1">0.000001</definedName>
    <definedName name="solver_pre" localSheetId="6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7" hidden="1">2</definedName>
    <definedName name="solver_scl" localSheetId="5" hidden="1">2</definedName>
    <definedName name="solver_scl" localSheetId="6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7" hidden="1">2</definedName>
    <definedName name="solver_sho" localSheetId="5" hidden="1">2</definedName>
    <definedName name="solver_sho" localSheetId="6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7" hidden="1">100</definedName>
    <definedName name="solver_tim" localSheetId="5" hidden="1">100</definedName>
    <definedName name="solver_tim" localSheetId="6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7" hidden="1">0.05</definedName>
    <definedName name="solver_tol" localSheetId="5" hidden="1">0.05</definedName>
    <definedName name="solver_tol" localSheetId="6" hidden="1">0.05</definedName>
    <definedName name="solver_tol" localSheetId="4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7" hidden="1">2</definedName>
    <definedName name="solver_typ" localSheetId="5" hidden="1">2</definedName>
    <definedName name="solver_typ" localSheetId="6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7" hidden="1">0</definedName>
    <definedName name="solver_val" localSheetId="5" hidden="1">0</definedName>
    <definedName name="solver_val" localSheetId="6" hidden="1">0</definedName>
    <definedName name="solver_val" localSheetId="4" hidden="1">0</definedName>
    <definedName name="uv" localSheetId="6">'UV blue'!$A$1:$B$308</definedName>
  </definedNames>
  <calcPr calcId="125725"/>
</workbook>
</file>

<file path=xl/calcChain.xml><?xml version="1.0" encoding="utf-8"?>
<calcChain xmlns="http://schemas.openxmlformats.org/spreadsheetml/2006/main">
  <c r="E299" i="2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300" i="3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s="1"/>
  <c r="E7"/>
  <c r="D7"/>
  <c r="E300" i="4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7" i="11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301" i="5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G88" s="1"/>
  <c r="D88"/>
  <c r="F88" s="1"/>
  <c r="E87"/>
  <c r="G87" s="1"/>
  <c r="D87"/>
  <c r="F87" s="1"/>
  <c r="E86"/>
  <c r="G86" s="1"/>
  <c r="D86"/>
  <c r="F86" s="1"/>
  <c r="E85"/>
  <c r="G85" s="1"/>
  <c r="D85"/>
  <c r="F85" s="1"/>
  <c r="E84"/>
  <c r="G84" s="1"/>
  <c r="D84"/>
  <c r="F84" s="1"/>
  <c r="E83"/>
  <c r="G83" s="1"/>
  <c r="D83"/>
  <c r="F83" s="1"/>
  <c r="E82"/>
  <c r="G82" s="1"/>
  <c r="D82"/>
  <c r="F82" s="1"/>
  <c r="E81"/>
  <c r="G81" s="1"/>
  <c r="D81"/>
  <c r="F81" s="1"/>
  <c r="E80"/>
  <c r="G80" s="1"/>
  <c r="D80"/>
  <c r="F80" s="1"/>
  <c r="E79"/>
  <c r="G79" s="1"/>
  <c r="D79"/>
  <c r="F79" s="1"/>
  <c r="E78"/>
  <c r="G78" s="1"/>
  <c r="D78"/>
  <c r="F78" s="1"/>
  <c r="E77"/>
  <c r="G77" s="1"/>
  <c r="D77"/>
  <c r="F77" s="1"/>
  <c r="E76"/>
  <c r="G76" s="1"/>
  <c r="D76"/>
  <c r="F76" s="1"/>
  <c r="E75"/>
  <c r="G75" s="1"/>
  <c r="D75"/>
  <c r="F75" s="1"/>
  <c r="E74"/>
  <c r="G74" s="1"/>
  <c r="D74"/>
  <c r="F74" s="1"/>
  <c r="E73"/>
  <c r="G73" s="1"/>
  <c r="D73"/>
  <c r="F73" s="1"/>
  <c r="E72"/>
  <c r="G72" s="1"/>
  <c r="D72"/>
  <c r="F72" s="1"/>
  <c r="E71"/>
  <c r="G71" s="1"/>
  <c r="D71"/>
  <c r="F71" s="1"/>
  <c r="E70"/>
  <c r="G70" s="1"/>
  <c r="D70"/>
  <c r="F70" s="1"/>
  <c r="E69"/>
  <c r="G69" s="1"/>
  <c r="D69"/>
  <c r="F69" s="1"/>
  <c r="E68"/>
  <c r="G68" s="1"/>
  <c r="D68"/>
  <c r="F68" s="1"/>
  <c r="E67"/>
  <c r="G67" s="1"/>
  <c r="D67"/>
  <c r="F67" s="1"/>
  <c r="E66"/>
  <c r="G66" s="1"/>
  <c r="D66"/>
  <c r="F66" s="1"/>
  <c r="E65"/>
  <c r="G65" s="1"/>
  <c r="D65"/>
  <c r="F65" s="1"/>
  <c r="E64"/>
  <c r="G64" s="1"/>
  <c r="D64"/>
  <c r="F64" s="1"/>
  <c r="E63"/>
  <c r="G63" s="1"/>
  <c r="D63"/>
  <c r="F63" s="1"/>
  <c r="E62"/>
  <c r="G62" s="1"/>
  <c r="D62"/>
  <c r="F62" s="1"/>
  <c r="E61"/>
  <c r="G61" s="1"/>
  <c r="D61"/>
  <c r="F61" s="1"/>
  <c r="E60"/>
  <c r="G60" s="1"/>
  <c r="D60"/>
  <c r="F60" s="1"/>
  <c r="E59"/>
  <c r="G59" s="1"/>
  <c r="D59"/>
  <c r="F59" s="1"/>
  <c r="E58"/>
  <c r="G58" s="1"/>
  <c r="D58"/>
  <c r="F58" s="1"/>
  <c r="E57"/>
  <c r="G57" s="1"/>
  <c r="D57"/>
  <c r="F57" s="1"/>
  <c r="E56"/>
  <c r="G56" s="1"/>
  <c r="D56"/>
  <c r="F56" s="1"/>
  <c r="E55"/>
  <c r="G55" s="1"/>
  <c r="D55"/>
  <c r="F55" s="1"/>
  <c r="E54"/>
  <c r="G54" s="1"/>
  <c r="D54"/>
  <c r="F54" s="1"/>
  <c r="E53"/>
  <c r="G53" s="1"/>
  <c r="D53"/>
  <c r="F53" s="1"/>
  <c r="E52"/>
  <c r="G52" s="1"/>
  <c r="D52"/>
  <c r="F52" s="1"/>
  <c r="E51"/>
  <c r="G51" s="1"/>
  <c r="D51"/>
  <c r="F51" s="1"/>
  <c r="E50"/>
  <c r="G50" s="1"/>
  <c r="D50"/>
  <c r="F50" s="1"/>
  <c r="E49"/>
  <c r="G49" s="1"/>
  <c r="D49"/>
  <c r="F49" s="1"/>
  <c r="E48"/>
  <c r="G48" s="1"/>
  <c r="D48"/>
  <c r="F48" s="1"/>
  <c r="E47"/>
  <c r="G47" s="1"/>
  <c r="D47"/>
  <c r="F47" s="1"/>
  <c r="E46"/>
  <c r="G46" s="1"/>
  <c r="D46"/>
  <c r="F46" s="1"/>
  <c r="E45"/>
  <c r="G45" s="1"/>
  <c r="D45"/>
  <c r="F45" s="1"/>
  <c r="E44"/>
  <c r="G44" s="1"/>
  <c r="D44"/>
  <c r="F44" s="1"/>
  <c r="E43"/>
  <c r="G43" s="1"/>
  <c r="D43"/>
  <c r="F43" s="1"/>
  <c r="E42"/>
  <c r="G42" s="1"/>
  <c r="D42"/>
  <c r="F42" s="1"/>
  <c r="E41"/>
  <c r="G41" s="1"/>
  <c r="D41"/>
  <c r="F41" s="1"/>
  <c r="E40"/>
  <c r="G40" s="1"/>
  <c r="D40"/>
  <c r="F40" s="1"/>
  <c r="E39"/>
  <c r="G39" s="1"/>
  <c r="D39"/>
  <c r="F39" s="1"/>
  <c r="E38"/>
  <c r="G38" s="1"/>
  <c r="D38"/>
  <c r="F38" s="1"/>
  <c r="E37"/>
  <c r="G37" s="1"/>
  <c r="D37"/>
  <c r="F37" s="1"/>
  <c r="E36"/>
  <c r="G36" s="1"/>
  <c r="D36"/>
  <c r="F36" s="1"/>
  <c r="E35"/>
  <c r="G35" s="1"/>
  <c r="D35"/>
  <c r="F35" s="1"/>
  <c r="E34"/>
  <c r="G34" s="1"/>
  <c r="D34"/>
  <c r="F34" s="1"/>
  <c r="E33"/>
  <c r="G33" s="1"/>
  <c r="D33"/>
  <c r="F33" s="1"/>
  <c r="E32"/>
  <c r="G32" s="1"/>
  <c r="D32"/>
  <c r="F32" s="1"/>
  <c r="E31"/>
  <c r="G31" s="1"/>
  <c r="D31"/>
  <c r="F31" s="1"/>
  <c r="E30"/>
  <c r="G30" s="1"/>
  <c r="D30"/>
  <c r="F30" s="1"/>
  <c r="E29"/>
  <c r="G29" s="1"/>
  <c r="D29"/>
  <c r="F29" s="1"/>
  <c r="E28"/>
  <c r="G28" s="1"/>
  <c r="D28"/>
  <c r="F28" s="1"/>
  <c r="E27"/>
  <c r="G27" s="1"/>
  <c r="D27"/>
  <c r="F27" s="1"/>
  <c r="E26"/>
  <c r="G26" s="1"/>
  <c r="D26"/>
  <c r="F26" s="1"/>
  <c r="E25"/>
  <c r="G25" s="1"/>
  <c r="D25"/>
  <c r="F25" s="1"/>
  <c r="E24"/>
  <c r="G24" s="1"/>
  <c r="D24"/>
  <c r="F24" s="1"/>
  <c r="E23"/>
  <c r="G23" s="1"/>
  <c r="D23"/>
  <c r="F23" s="1"/>
  <c r="E22"/>
  <c r="G22" s="1"/>
  <c r="D22"/>
  <c r="F22" s="1"/>
  <c r="E21"/>
  <c r="G21" s="1"/>
  <c r="D21"/>
  <c r="F21" s="1"/>
  <c r="E20"/>
  <c r="G20" s="1"/>
  <c r="D20"/>
  <c r="F20" s="1"/>
  <c r="E19"/>
  <c r="G19" s="1"/>
  <c r="D19"/>
  <c r="F19" s="1"/>
  <c r="E18"/>
  <c r="G18" s="1"/>
  <c r="D18"/>
  <c r="F18" s="1"/>
  <c r="E17"/>
  <c r="G17" s="1"/>
  <c r="D17"/>
  <c r="F17" s="1"/>
  <c r="E16"/>
  <c r="G16" s="1"/>
  <c r="D16"/>
  <c r="F16" s="1"/>
  <c r="E15"/>
  <c r="G15" s="1"/>
  <c r="D15"/>
  <c r="F15" s="1"/>
  <c r="E14"/>
  <c r="G14" s="1"/>
  <c r="D14"/>
  <c r="F14" s="1"/>
  <c r="E13"/>
  <c r="G13" s="1"/>
  <c r="D13"/>
  <c r="F13" s="1"/>
  <c r="E12"/>
  <c r="G12" s="1"/>
  <c r="D12"/>
  <c r="F12" s="1"/>
  <c r="E11"/>
  <c r="G11" s="1"/>
  <c r="D11"/>
  <c r="F11" s="1"/>
  <c r="E10"/>
  <c r="G10" s="1"/>
  <c r="D10"/>
  <c r="F10" s="1"/>
  <c r="E9"/>
  <c r="G9" s="1"/>
  <c r="D9"/>
  <c r="F9" s="1"/>
  <c r="E8" i="11"/>
  <c r="D8"/>
  <c r="E8" i="5"/>
  <c r="D8"/>
  <c r="E302" i="13"/>
  <c r="D302"/>
  <c r="F302" s="1"/>
  <c r="E301"/>
  <c r="D301"/>
  <c r="F301" s="1"/>
  <c r="E300"/>
  <c r="D300"/>
  <c r="F300" s="1"/>
  <c r="E299"/>
  <c r="D299"/>
  <c r="F299" s="1"/>
  <c r="E298"/>
  <c r="D298"/>
  <c r="F298" s="1"/>
  <c r="E297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E297" i="14"/>
  <c r="D297"/>
  <c r="F297" s="1"/>
  <c r="E296"/>
  <c r="D296"/>
  <c r="F296" s="1"/>
  <c r="E295"/>
  <c r="D295"/>
  <c r="F295" s="1"/>
  <c r="E294"/>
  <c r="D294"/>
  <c r="F294" s="1"/>
  <c r="E293"/>
  <c r="D293"/>
  <c r="F293" s="1"/>
  <c r="E292"/>
  <c r="D292"/>
  <c r="F292" s="1"/>
  <c r="E291"/>
  <c r="D291"/>
  <c r="F291" s="1"/>
  <c r="E290"/>
  <c r="D290"/>
  <c r="F290" s="1"/>
  <c r="E289"/>
  <c r="D289"/>
  <c r="F289" s="1"/>
  <c r="E288"/>
  <c r="D288"/>
  <c r="F288" s="1"/>
  <c r="E287"/>
  <c r="D287"/>
  <c r="F287" s="1"/>
  <c r="E286"/>
  <c r="D286"/>
  <c r="F286" s="1"/>
  <c r="E285"/>
  <c r="D285"/>
  <c r="F285" s="1"/>
  <c r="E284"/>
  <c r="D284"/>
  <c r="F284" s="1"/>
  <c r="E283"/>
  <c r="D283"/>
  <c r="F283" s="1"/>
  <c r="E282"/>
  <c r="D282"/>
  <c r="F282" s="1"/>
  <c r="E281"/>
  <c r="D281"/>
  <c r="F281" s="1"/>
  <c r="E280"/>
  <c r="D280"/>
  <c r="F280" s="1"/>
  <c r="E279"/>
  <c r="D279"/>
  <c r="F279" s="1"/>
  <c r="E278"/>
  <c r="D278"/>
  <c r="F278" s="1"/>
  <c r="E277"/>
  <c r="D277"/>
  <c r="F277" s="1"/>
  <c r="E276"/>
  <c r="D276"/>
  <c r="F276" s="1"/>
  <c r="E275"/>
  <c r="D275"/>
  <c r="F275" s="1"/>
  <c r="E274"/>
  <c r="D274"/>
  <c r="F274" s="1"/>
  <c r="E273"/>
  <c r="D273"/>
  <c r="F273" s="1"/>
  <c r="E272"/>
  <c r="D272"/>
  <c r="F272" s="1"/>
  <c r="E271"/>
  <c r="D271"/>
  <c r="F271" s="1"/>
  <c r="E270"/>
  <c r="D270"/>
  <c r="F270" s="1"/>
  <c r="E269"/>
  <c r="D269"/>
  <c r="F269" s="1"/>
  <c r="E268"/>
  <c r="D268"/>
  <c r="F268" s="1"/>
  <c r="E267"/>
  <c r="D267"/>
  <c r="F267" s="1"/>
  <c r="E266"/>
  <c r="D266"/>
  <c r="F266" s="1"/>
  <c r="E265"/>
  <c r="D265"/>
  <c r="F265" s="1"/>
  <c r="E264"/>
  <c r="D264"/>
  <c r="F264" s="1"/>
  <c r="E263"/>
  <c r="D263"/>
  <c r="F263" s="1"/>
  <c r="E262"/>
  <c r="D262"/>
  <c r="F262" s="1"/>
  <c r="E261"/>
  <c r="D261"/>
  <c r="F261" s="1"/>
  <c r="E260"/>
  <c r="D260"/>
  <c r="F260" s="1"/>
  <c r="E259"/>
  <c r="D259"/>
  <c r="F259" s="1"/>
  <c r="E258"/>
  <c r="D258"/>
  <c r="F258" s="1"/>
  <c r="E257"/>
  <c r="D257"/>
  <c r="F257" s="1"/>
  <c r="E256"/>
  <c r="D256"/>
  <c r="F256" s="1"/>
  <c r="E255"/>
  <c r="D255"/>
  <c r="F255" s="1"/>
  <c r="E254"/>
  <c r="D254"/>
  <c r="F254" s="1"/>
  <c r="E253"/>
  <c r="D253"/>
  <c r="F253" s="1"/>
  <c r="E252"/>
  <c r="D252"/>
  <c r="F252" s="1"/>
  <c r="E251"/>
  <c r="D251"/>
  <c r="F251" s="1"/>
  <c r="E250"/>
  <c r="D250"/>
  <c r="F250" s="1"/>
  <c r="E249"/>
  <c r="D249"/>
  <c r="F249" s="1"/>
  <c r="E248"/>
  <c r="D248"/>
  <c r="F248" s="1"/>
  <c r="E247"/>
  <c r="D247"/>
  <c r="F247" s="1"/>
  <c r="E246"/>
  <c r="D246"/>
  <c r="F246" s="1"/>
  <c r="E245"/>
  <c r="D245"/>
  <c r="F245" s="1"/>
  <c r="E244"/>
  <c r="D244"/>
  <c r="F244" s="1"/>
  <c r="E243"/>
  <c r="D243"/>
  <c r="F243" s="1"/>
  <c r="E242"/>
  <c r="D242"/>
  <c r="F242" s="1"/>
  <c r="E241"/>
  <c r="D241"/>
  <c r="F241" s="1"/>
  <c r="E240"/>
  <c r="D240"/>
  <c r="F240" s="1"/>
  <c r="E239"/>
  <c r="D239"/>
  <c r="F239" s="1"/>
  <c r="E238"/>
  <c r="D238"/>
  <c r="F238" s="1"/>
  <c r="E237"/>
  <c r="D237"/>
  <c r="F237" s="1"/>
  <c r="E236"/>
  <c r="D236"/>
  <c r="F236" s="1"/>
  <c r="E235"/>
  <c r="D235"/>
  <c r="F235" s="1"/>
  <c r="E234"/>
  <c r="D234"/>
  <c r="F234" s="1"/>
  <c r="E233"/>
  <c r="D233"/>
  <c r="F233" s="1"/>
  <c r="E232"/>
  <c r="D232"/>
  <c r="F232" s="1"/>
  <c r="E231"/>
  <c r="D231"/>
  <c r="F231" s="1"/>
  <c r="E230"/>
  <c r="D230"/>
  <c r="F230" s="1"/>
  <c r="E229"/>
  <c r="D229"/>
  <c r="F229" s="1"/>
  <c r="E228"/>
  <c r="D228"/>
  <c r="F228" s="1"/>
  <c r="E227"/>
  <c r="D227"/>
  <c r="F227" s="1"/>
  <c r="E226"/>
  <c r="D226"/>
  <c r="F226" s="1"/>
  <c r="E225"/>
  <c r="D225"/>
  <c r="F225" s="1"/>
  <c r="E224"/>
  <c r="D224"/>
  <c r="F224" s="1"/>
  <c r="E223"/>
  <c r="D223"/>
  <c r="F223" s="1"/>
  <c r="E222"/>
  <c r="D222"/>
  <c r="F222" s="1"/>
  <c r="E221"/>
  <c r="D221"/>
  <c r="F221" s="1"/>
  <c r="E220"/>
  <c r="D220"/>
  <c r="F220" s="1"/>
  <c r="E219"/>
  <c r="D219"/>
  <c r="F219" s="1"/>
  <c r="E218"/>
  <c r="D218"/>
  <c r="F218" s="1"/>
  <c r="E217"/>
  <c r="D217"/>
  <c r="F217" s="1"/>
  <c r="E216"/>
  <c r="D216"/>
  <c r="F216" s="1"/>
  <c r="E215"/>
  <c r="D215"/>
  <c r="F215" s="1"/>
  <c r="E214"/>
  <c r="D214"/>
  <c r="F214" s="1"/>
  <c r="E213"/>
  <c r="D213"/>
  <c r="F213" s="1"/>
  <c r="E212"/>
  <c r="D212"/>
  <c r="F212" s="1"/>
  <c r="E211"/>
  <c r="D211"/>
  <c r="F211" s="1"/>
  <c r="E210"/>
  <c r="D210"/>
  <c r="F210" s="1"/>
  <c r="E209"/>
  <c r="D209"/>
  <c r="F209" s="1"/>
  <c r="E208"/>
  <c r="D208"/>
  <c r="F208" s="1"/>
  <c r="E207"/>
  <c r="D207"/>
  <c r="F207" s="1"/>
  <c r="E206"/>
  <c r="D206"/>
  <c r="F206" s="1"/>
  <c r="E205"/>
  <c r="D205"/>
  <c r="F205" s="1"/>
  <c r="E204"/>
  <c r="D204"/>
  <c r="F204" s="1"/>
  <c r="E203"/>
  <c r="D203"/>
  <c r="F203" s="1"/>
  <c r="E202"/>
  <c r="D202"/>
  <c r="F202" s="1"/>
  <c r="E201"/>
  <c r="D201"/>
  <c r="F201" s="1"/>
  <c r="E200"/>
  <c r="D200"/>
  <c r="F200" s="1"/>
  <c r="E199"/>
  <c r="D199"/>
  <c r="F199" s="1"/>
  <c r="E198"/>
  <c r="D198"/>
  <c r="F198" s="1"/>
  <c r="E197"/>
  <c r="D197"/>
  <c r="F197" s="1"/>
  <c r="E196"/>
  <c r="D196"/>
  <c r="F196" s="1"/>
  <c r="E195"/>
  <c r="D195"/>
  <c r="F195" s="1"/>
  <c r="E194"/>
  <c r="D194"/>
  <c r="F194" s="1"/>
  <c r="E193"/>
  <c r="D193"/>
  <c r="F193" s="1"/>
  <c r="E192"/>
  <c r="D192"/>
  <c r="F192" s="1"/>
  <c r="E191"/>
  <c r="D191"/>
  <c r="F191" s="1"/>
  <c r="E190"/>
  <c r="D190"/>
  <c r="F190" s="1"/>
  <c r="E189"/>
  <c r="D189"/>
  <c r="F189" s="1"/>
  <c r="E188"/>
  <c r="D188"/>
  <c r="F188" s="1"/>
  <c r="E187"/>
  <c r="D187"/>
  <c r="F187" s="1"/>
  <c r="E186"/>
  <c r="D186"/>
  <c r="F186" s="1"/>
  <c r="E185"/>
  <c r="D185"/>
  <c r="F185" s="1"/>
  <c r="E184"/>
  <c r="D184"/>
  <c r="F184" s="1"/>
  <c r="E183"/>
  <c r="D183"/>
  <c r="F183" s="1"/>
  <c r="E182"/>
  <c r="D182"/>
  <c r="F182" s="1"/>
  <c r="E181"/>
  <c r="D181"/>
  <c r="F181" s="1"/>
  <c r="E180"/>
  <c r="D180"/>
  <c r="F180" s="1"/>
  <c r="E179"/>
  <c r="D179"/>
  <c r="F179" s="1"/>
  <c r="E178"/>
  <c r="D178"/>
  <c r="F178" s="1"/>
  <c r="E177"/>
  <c r="D177"/>
  <c r="F177" s="1"/>
  <c r="E176"/>
  <c r="D176"/>
  <c r="F176" s="1"/>
  <c r="E175"/>
  <c r="D175"/>
  <c r="F175" s="1"/>
  <c r="E174"/>
  <c r="D174"/>
  <c r="F174" s="1"/>
  <c r="E173"/>
  <c r="D173"/>
  <c r="F173" s="1"/>
  <c r="E172"/>
  <c r="D172"/>
  <c r="F172" s="1"/>
  <c r="E171"/>
  <c r="D171"/>
  <c r="F171" s="1"/>
  <c r="E170"/>
  <c r="D170"/>
  <c r="F170" s="1"/>
  <c r="E169"/>
  <c r="D169"/>
  <c r="F169" s="1"/>
  <c r="E168"/>
  <c r="D168"/>
  <c r="F168" s="1"/>
  <c r="E167"/>
  <c r="D167"/>
  <c r="F167" s="1"/>
  <c r="E166"/>
  <c r="D166"/>
  <c r="F166" s="1"/>
  <c r="E165"/>
  <c r="D165"/>
  <c r="F165" s="1"/>
  <c r="E164"/>
  <c r="D164"/>
  <c r="F164" s="1"/>
  <c r="E163"/>
  <c r="D163"/>
  <c r="F163" s="1"/>
  <c r="E162"/>
  <c r="D162"/>
  <c r="F162" s="1"/>
  <c r="E161"/>
  <c r="D161"/>
  <c r="F161" s="1"/>
  <c r="E160"/>
  <c r="D160"/>
  <c r="F160" s="1"/>
  <c r="E159"/>
  <c r="D159"/>
  <c r="F159" s="1"/>
  <c r="E158"/>
  <c r="D158"/>
  <c r="F158" s="1"/>
  <c r="E157"/>
  <c r="D157"/>
  <c r="F157" s="1"/>
  <c r="E156"/>
  <c r="D156"/>
  <c r="F156" s="1"/>
  <c r="E155"/>
  <c r="D155"/>
  <c r="F155" s="1"/>
  <c r="E154"/>
  <c r="D154"/>
  <c r="F154" s="1"/>
  <c r="E153"/>
  <c r="D153"/>
  <c r="F153" s="1"/>
  <c r="E152"/>
  <c r="D152"/>
  <c r="F152" s="1"/>
  <c r="E151"/>
  <c r="D151"/>
  <c r="F151" s="1"/>
  <c r="E150"/>
  <c r="D150"/>
  <c r="F150" s="1"/>
  <c r="E149"/>
  <c r="D149"/>
  <c r="F149" s="1"/>
  <c r="E148"/>
  <c r="D148"/>
  <c r="F148" s="1"/>
  <c r="E147"/>
  <c r="D147"/>
  <c r="F147" s="1"/>
  <c r="E146"/>
  <c r="D146"/>
  <c r="F146" s="1"/>
  <c r="E145"/>
  <c r="D145"/>
  <c r="F145" s="1"/>
  <c r="E144"/>
  <c r="D144"/>
  <c r="F144" s="1"/>
  <c r="E143"/>
  <c r="D143"/>
  <c r="F143" s="1"/>
  <c r="E142"/>
  <c r="D142"/>
  <c r="F142" s="1"/>
  <c r="E141"/>
  <c r="D141"/>
  <c r="F141" s="1"/>
  <c r="E140"/>
  <c r="D140"/>
  <c r="F140" s="1"/>
  <c r="E139"/>
  <c r="D139"/>
  <c r="F139" s="1"/>
  <c r="E138"/>
  <c r="D138"/>
  <c r="F138" s="1"/>
  <c r="E137"/>
  <c r="D137"/>
  <c r="F137" s="1"/>
  <c r="E136"/>
  <c r="D136"/>
  <c r="F136" s="1"/>
  <c r="E135"/>
  <c r="D135"/>
  <c r="F135" s="1"/>
  <c r="E134"/>
  <c r="D134"/>
  <c r="F134" s="1"/>
  <c r="E133"/>
  <c r="D133"/>
  <c r="F133" s="1"/>
  <c r="E132"/>
  <c r="D132"/>
  <c r="F132" s="1"/>
  <c r="E131"/>
  <c r="D131"/>
  <c r="F131" s="1"/>
  <c r="E130"/>
  <c r="D130"/>
  <c r="F130" s="1"/>
  <c r="E129"/>
  <c r="D129"/>
  <c r="F129" s="1"/>
  <c r="E128"/>
  <c r="D128"/>
  <c r="F128" s="1"/>
  <c r="E127"/>
  <c r="D127"/>
  <c r="F127" s="1"/>
  <c r="E126"/>
  <c r="D126"/>
  <c r="F126" s="1"/>
  <c r="E125"/>
  <c r="D125"/>
  <c r="F125" s="1"/>
  <c r="E124"/>
  <c r="D124"/>
  <c r="F124" s="1"/>
  <c r="E123"/>
  <c r="D123"/>
  <c r="F123" s="1"/>
  <c r="E122"/>
  <c r="D122"/>
  <c r="F122" s="1"/>
  <c r="E121"/>
  <c r="D121"/>
  <c r="F121" s="1"/>
  <c r="E120"/>
  <c r="D120"/>
  <c r="F120" s="1"/>
  <c r="E119"/>
  <c r="D119"/>
  <c r="F119" s="1"/>
  <c r="E118"/>
  <c r="D118"/>
  <c r="F118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E104"/>
  <c r="D104"/>
  <c r="F104" s="1"/>
  <c r="E103"/>
  <c r="D103"/>
  <c r="F103" s="1"/>
  <c r="E102"/>
  <c r="D102"/>
  <c r="F102" s="1"/>
  <c r="E101"/>
  <c r="D101"/>
  <c r="F101" s="1"/>
  <c r="E100"/>
  <c r="D100"/>
  <c r="F100" s="1"/>
  <c r="E99"/>
  <c r="D99"/>
  <c r="F99" s="1"/>
  <c r="E98"/>
  <c r="D98"/>
  <c r="F98" s="1"/>
  <c r="E97"/>
  <c r="D97"/>
  <c r="F97" s="1"/>
  <c r="E96"/>
  <c r="D96"/>
  <c r="F96" s="1"/>
  <c r="E95"/>
  <c r="D95"/>
  <c r="F95" s="1"/>
  <c r="E94"/>
  <c r="D94"/>
  <c r="F94" s="1"/>
  <c r="E93"/>
  <c r="D93"/>
  <c r="F93" s="1"/>
  <c r="E92"/>
  <c r="D92"/>
  <c r="F92" s="1"/>
  <c r="E91"/>
  <c r="D91"/>
  <c r="F91" s="1"/>
  <c r="E90"/>
  <c r="D90"/>
  <c r="F90" s="1"/>
  <c r="E89"/>
  <c r="D89"/>
  <c r="F89" s="1"/>
  <c r="E88"/>
  <c r="D88"/>
  <c r="F88" s="1"/>
  <c r="E87"/>
  <c r="D87"/>
  <c r="F87" s="1"/>
  <c r="E86"/>
  <c r="D86"/>
  <c r="F86" s="1"/>
  <c r="E85"/>
  <c r="D85"/>
  <c r="F85" s="1"/>
  <c r="E84"/>
  <c r="D84"/>
  <c r="F84" s="1"/>
  <c r="E83"/>
  <c r="D83"/>
  <c r="F83" s="1"/>
  <c r="E82"/>
  <c r="D82"/>
  <c r="F82" s="1"/>
  <c r="E81"/>
  <c r="D81"/>
  <c r="F81" s="1"/>
  <c r="E80"/>
  <c r="D80"/>
  <c r="F80" s="1"/>
  <c r="E79"/>
  <c r="D79"/>
  <c r="F79" s="1"/>
  <c r="E78"/>
  <c r="D78"/>
  <c r="F78" s="1"/>
  <c r="E77"/>
  <c r="D77"/>
  <c r="F77" s="1"/>
  <c r="E76"/>
  <c r="D76"/>
  <c r="F76" s="1"/>
  <c r="E75"/>
  <c r="D75"/>
  <c r="F75" s="1"/>
  <c r="E74"/>
  <c r="D74"/>
  <c r="F74" s="1"/>
  <c r="E73"/>
  <c r="D73"/>
  <c r="F73" s="1"/>
  <c r="E72"/>
  <c r="D72"/>
  <c r="F72" s="1"/>
  <c r="E71"/>
  <c r="D71"/>
  <c r="F71" s="1"/>
  <c r="E70"/>
  <c r="D70"/>
  <c r="F70" s="1"/>
  <c r="E69"/>
  <c r="D69"/>
  <c r="F69" s="1"/>
  <c r="E68"/>
  <c r="D68"/>
  <c r="F68" s="1"/>
  <c r="E67"/>
  <c r="D67"/>
  <c r="F67" s="1"/>
  <c r="E66"/>
  <c r="D66"/>
  <c r="F66" s="1"/>
  <c r="E65"/>
  <c r="D65"/>
  <c r="F65" s="1"/>
  <c r="E64"/>
  <c r="D64"/>
  <c r="F64" s="1"/>
  <c r="E63"/>
  <c r="D63"/>
  <c r="F63" s="1"/>
  <c r="E62"/>
  <c r="D62"/>
  <c r="F62" s="1"/>
  <c r="E61"/>
  <c r="D61"/>
  <c r="F61" s="1"/>
  <c r="E60"/>
  <c r="D60"/>
  <c r="F60" s="1"/>
  <c r="E59"/>
  <c r="D59"/>
  <c r="F59" s="1"/>
  <c r="E58"/>
  <c r="D58"/>
  <c r="F58" s="1"/>
  <c r="E57"/>
  <c r="D57"/>
  <c r="F57" s="1"/>
  <c r="E56"/>
  <c r="D56"/>
  <c r="F56" s="1"/>
  <c r="E55"/>
  <c r="D55"/>
  <c r="F55" s="1"/>
  <c r="E54"/>
  <c r="D54"/>
  <c r="F54" s="1"/>
  <c r="E53"/>
  <c r="D53"/>
  <c r="F53" s="1"/>
  <c r="E52"/>
  <c r="D52"/>
  <c r="F52" s="1"/>
  <c r="E51"/>
  <c r="D51"/>
  <c r="F51" s="1"/>
  <c r="E50"/>
  <c r="D50"/>
  <c r="F50" s="1"/>
  <c r="E49"/>
  <c r="D49"/>
  <c r="F49" s="1"/>
  <c r="E48"/>
  <c r="D48"/>
  <c r="F48" s="1"/>
  <c r="E47"/>
  <c r="D47"/>
  <c r="F47" s="1"/>
  <c r="E46"/>
  <c r="D46"/>
  <c r="F46" s="1"/>
  <c r="E45"/>
  <c r="D45"/>
  <c r="F45" s="1"/>
  <c r="E44"/>
  <c r="D44"/>
  <c r="F44" s="1"/>
  <c r="E43"/>
  <c r="D43"/>
  <c r="F43" s="1"/>
  <c r="E42"/>
  <c r="D42"/>
  <c r="F42" s="1"/>
  <c r="E41"/>
  <c r="D41"/>
  <c r="F41" s="1"/>
  <c r="E40"/>
  <c r="D40"/>
  <c r="F40" s="1"/>
  <c r="E39"/>
  <c r="D39"/>
  <c r="F39" s="1"/>
  <c r="E38"/>
  <c r="D38"/>
  <c r="F38" s="1"/>
  <c r="E37"/>
  <c r="D37"/>
  <c r="F37" s="1"/>
  <c r="E36"/>
  <c r="D36"/>
  <c r="F36" s="1"/>
  <c r="E35"/>
  <c r="D35"/>
  <c r="F35" s="1"/>
  <c r="E34"/>
  <c r="D34"/>
  <c r="F34" s="1"/>
  <c r="E33"/>
  <c r="D33"/>
  <c r="F33" s="1"/>
  <c r="E32"/>
  <c r="D32"/>
  <c r="F32" s="1"/>
  <c r="E31"/>
  <c r="D31"/>
  <c r="F31" s="1"/>
  <c r="E30"/>
  <c r="D30"/>
  <c r="F30" s="1"/>
  <c r="E29"/>
  <c r="D29"/>
  <c r="F29" s="1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F23" s="1"/>
  <c r="E22"/>
  <c r="D22"/>
  <c r="F22" s="1"/>
  <c r="E21"/>
  <c r="D21"/>
  <c r="F21" s="1"/>
  <c r="E20"/>
  <c r="D20"/>
  <c r="F20" s="1"/>
  <c r="E19"/>
  <c r="D19"/>
  <c r="F19" s="1"/>
  <c r="E18"/>
  <c r="D18"/>
  <c r="F18" s="1"/>
  <c r="E17"/>
  <c r="D17"/>
  <c r="F17" s="1"/>
  <c r="E16"/>
  <c r="D16"/>
  <c r="F16" s="1"/>
  <c r="E15"/>
  <c r="D15"/>
  <c r="F15" s="1"/>
  <c r="E14"/>
  <c r="D14"/>
  <c r="F14" s="1"/>
  <c r="E13"/>
  <c r="D13"/>
  <c r="F13" s="1"/>
  <c r="E12"/>
  <c r="D12"/>
  <c r="F12" s="1"/>
  <c r="E11"/>
  <c r="D11"/>
  <c r="F11" s="1"/>
  <c r="E10"/>
  <c r="D10"/>
  <c r="F10" s="1"/>
  <c r="E9"/>
  <c r="D9"/>
  <c r="F9" s="1"/>
  <c r="E8"/>
  <c r="D8"/>
  <c r="F8" i="4"/>
  <c r="F8" i="11"/>
  <c r="F8" i="5"/>
  <c r="F8" i="13"/>
  <c r="F7" i="2"/>
  <c r="M27" i="7"/>
  <c r="L27"/>
  <c r="M26"/>
  <c r="L26"/>
  <c r="M25"/>
  <c r="L25"/>
  <c r="M24"/>
  <c r="L24"/>
  <c r="M23"/>
  <c r="L23"/>
  <c r="M22"/>
  <c r="L22"/>
  <c r="M21"/>
  <c r="L21"/>
  <c r="M20"/>
  <c r="L20"/>
  <c r="D37"/>
  <c r="F8" i="14"/>
  <c r="I30" i="7"/>
  <c r="I29"/>
  <c r="F7" i="3"/>
  <c r="E26" i="7"/>
  <c r="F26" s="1"/>
  <c r="E25"/>
  <c r="F25" s="1"/>
  <c r="D26"/>
  <c r="D25"/>
  <c r="E22"/>
  <c r="F22" s="1"/>
  <c r="F34"/>
  <c r="H24"/>
  <c r="H23"/>
  <c r="H22"/>
  <c r="H21"/>
  <c r="H20"/>
  <c r="H37"/>
  <c r="J24"/>
  <c r="J23"/>
  <c r="J22"/>
  <c r="J21"/>
  <c r="J20"/>
  <c r="D24"/>
  <c r="D23"/>
  <c r="D22"/>
  <c r="D21"/>
  <c r="D20"/>
  <c r="E24"/>
  <c r="F24" s="1"/>
  <c r="E23"/>
  <c r="F23" s="1"/>
  <c r="E21"/>
  <c r="F21" s="1"/>
  <c r="E20"/>
  <c r="F20" s="1"/>
  <c r="G8" i="2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8" i="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89" i="5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9" i="1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90" i="5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70"/>
  <c r="G172"/>
  <c r="G174"/>
  <c r="G176"/>
  <c r="G178"/>
  <c r="G180"/>
  <c r="G182"/>
  <c r="G184"/>
  <c r="G186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49" i="11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2"/>
  <c r="G300" i="13"/>
  <c r="G301"/>
  <c r="G30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G128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9" i="1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D33" i="7"/>
  <c r="F33" s="1"/>
  <c r="G7" i="2"/>
  <c r="L11" i="7"/>
  <c r="D41"/>
  <c r="G8" i="14"/>
  <c r="G8" i="13"/>
  <c r="G8" i="11"/>
  <c r="H8" s="1"/>
  <c r="G8" i="5"/>
  <c r="G8" i="4"/>
  <c r="G7" i="3"/>
  <c r="H8" i="5" l="1"/>
  <c r="H8" i="13"/>
  <c r="H7" i="3"/>
  <c r="H8" i="14"/>
  <c r="H8" i="4"/>
  <c r="H7" i="2"/>
</calcChain>
</file>

<file path=xl/connections.xml><?xml version="1.0" encoding="utf-8"?>
<connections xmlns="http://schemas.openxmlformats.org/spreadsheetml/2006/main">
  <connection id="1" name="blauw" type="6" refreshedVersion="3" background="1" saveData="1">
    <textPr codePage="65001" sourceFile="C:\Documents and Settings\Ruud Herold\My Documents\Science\experimenten lopend\Plancks contants with LEDs\Logger Pro data\260910b\blauw.txt">
      <textFields count="2">
        <textField/>
        <textField/>
      </textFields>
    </textPr>
  </connection>
  <connection id="2" name="geel" type="6" refreshedVersion="3" background="1" saveData="1">
    <textPr codePage="65001" sourceFile="C:\Documents and Settings\Ruud Herold\My Documents\Science\experimenten lopend\Plancks contants with LEDs\Logger Pro data\260910b\geel.txt">
      <textFields count="2">
        <textField/>
        <textField/>
      </textFields>
    </textPr>
  </connection>
  <connection id="3" name="groen" type="6" refreshedVersion="3" background="1" saveData="1">
    <textPr codePage="65001" sourceFile="C:\Documents and Settings\Ruud Herold\My Documents\Science\experimenten lopend\Plancks contants with LEDs\Logger Pro data\260910b\groen.txt">
      <textFields count="2">
        <textField/>
        <textField/>
      </textFields>
    </textPr>
  </connection>
  <connection id="4" name="ir" type="6" refreshedVersion="3" background="1" saveData="1">
    <textPr codePage="65001" sourceFile="C:\Documents and Settings\Ruud Herold\My Documents\Science\experimenten lopend\Plancks contants with LEDs\Logger Pro data\260910b\ir.txt">
      <textFields count="2">
        <textField/>
        <textField/>
      </textFields>
    </textPr>
  </connection>
  <connection id="5" name="oranje" type="6" refreshedVersion="3" background="1" saveData="1">
    <textPr codePage="65001" sourceFile="C:\Documents and Settings\Ruud Herold\My Documents\Science\experimenten lopend\Plancks contants with LEDs\Logger Pro data\260910b\oranje.txt">
      <textFields count="2">
        <textField/>
        <textField/>
      </textFields>
    </textPr>
  </connection>
  <connection id="6" name="rood" type="6" refreshedVersion="3" background="1" saveData="1">
    <textPr codePage="65001" sourceFile="C:\Documents and Settings\Ruud Herold\My Documents\Science\experimenten lopend\Plancks contants with LEDs\Logger Pro data\260910b\rood.txt">
      <textFields count="2">
        <textField/>
        <textField/>
      </textFields>
    </textPr>
  </connection>
  <connection id="7" name="uv" type="6" refreshedVersion="3" background="1" saveData="1">
    <textPr codePage="65001" sourceFile="C:\Documents and Settings\Ruud Herold\My Documents\Science\experimenten lopend\Plancks contants with LEDs\Logger Pro data\260910b\uv.txt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<sst xmlns="http://schemas.openxmlformats.org/spreadsheetml/2006/main" count="340" uniqueCount="147">
  <si>
    <t>min</t>
  </si>
  <si>
    <t>V</t>
  </si>
  <si>
    <t>CORRECTED</t>
  </si>
  <si>
    <t>s</t>
  </si>
  <si>
    <t>Green</t>
  </si>
  <si>
    <t>IR</t>
  </si>
  <si>
    <t>Yellow</t>
  </si>
  <si>
    <t>LED</t>
  </si>
  <si>
    <t>Blauw</t>
  </si>
  <si>
    <t>Groen</t>
  </si>
  <si>
    <t>Geel</t>
  </si>
  <si>
    <t xml:space="preserve">Rood </t>
  </si>
  <si>
    <t>Golflengte</t>
  </si>
  <si>
    <t>nm</t>
  </si>
  <si>
    <t>Kleur</t>
  </si>
  <si>
    <t>A</t>
  </si>
  <si>
    <t>alpha</t>
  </si>
  <si>
    <t>B = V0</t>
  </si>
  <si>
    <t>FIT</t>
  </si>
  <si>
    <t>chi^2</t>
  </si>
  <si>
    <t>SUM chi^2</t>
  </si>
  <si>
    <t>1ste schatting</t>
  </si>
  <si>
    <t>SUM</t>
  </si>
  <si>
    <t>V0</t>
  </si>
  <si>
    <t>Frequentie</t>
  </si>
  <si>
    <t>c =</t>
  </si>
  <si>
    <t>m/s</t>
  </si>
  <si>
    <t>Energie</t>
  </si>
  <si>
    <t>(10E-19 J)</t>
  </si>
  <si>
    <t>e =</t>
  </si>
  <si>
    <t>C</t>
  </si>
  <si>
    <t>lichtsnelheid</t>
  </si>
  <si>
    <t>elementair ladingsquantum</t>
  </si>
  <si>
    <t>Meting</t>
  </si>
  <si>
    <t>THz</t>
  </si>
  <si>
    <t>condensator =</t>
  </si>
  <si>
    <t xml:space="preserve">weerstand = </t>
  </si>
  <si>
    <t>Ohm</t>
  </si>
  <si>
    <t>spanning =</t>
  </si>
  <si>
    <t>stroomsterkte =</t>
  </si>
  <si>
    <t>mA</t>
  </si>
  <si>
    <t>h =</t>
  </si>
  <si>
    <t>constante van Planck</t>
  </si>
  <si>
    <t>J/s</t>
  </si>
  <si>
    <t>% relatief verschil</t>
  </si>
  <si>
    <r>
      <t xml:space="preserve">Technical LED's </t>
    </r>
    <r>
      <rPr>
        <b/>
        <i/>
        <sz val="7.5"/>
        <color theme="1"/>
        <rFont val="Verdana"/>
        <family val="2"/>
      </rPr>
      <t>LED Color Chart</t>
    </r>
  </si>
  <si>
    <t xml:space="preserve">  </t>
  </si>
  <si>
    <t>Wavelength</t>
  </si>
  <si>
    <t>(nm)</t>
  </si>
  <si>
    <t>Color Name</t>
  </si>
  <si>
    <t>Fwd Voltage</t>
  </si>
  <si>
    <t>(Vf @ 20ma)</t>
  </si>
  <si>
    <t>Intensity</t>
  </si>
  <si>
    <t>5mm LEDs</t>
  </si>
  <si>
    <t>Viewing</t>
  </si>
  <si>
    <t>Angle</t>
  </si>
  <si>
    <t>LED Dye Material</t>
  </si>
  <si>
    <t>Infrared</t>
  </si>
  <si>
    <t>16mW</t>
  </si>
  <si>
    <t>@50mA</t>
  </si>
  <si>
    <t>15°</t>
  </si>
  <si>
    <t>GaAIAs/GaAs -- Gallium Aluminum Arsenide/Gallium Arsenide</t>
  </si>
  <si>
    <t>18mW</t>
  </si>
  <si>
    <t>Infrared </t>
  </si>
  <si>
    <t>26mW</t>
  </si>
  <si>
    <t>GaAIAs/GaAs -- Gallium Aluminum Arsenide/Gallium Aluminum Arsenide</t>
  </si>
  <si>
    <t>Ultra Red</t>
  </si>
  <si>
    <t>2000mcd</t>
  </si>
  <si>
    <t>High Eff. Red</t>
  </si>
  <si>
    <t>200mcd @20mA</t>
  </si>
  <si>
    <t>GaAsP/GaP - Gallium Arsenic Phosphide / Gallium Phosphide</t>
  </si>
  <si>
    <t>Super Red</t>
  </si>
  <si>
    <t>3500mcd</t>
  </si>
  <si>
    <t>@20mA</t>
  </si>
  <si>
    <t>InGaAIP - Indium Gallium Aluminum Phosphide</t>
  </si>
  <si>
    <t>Super Orange</t>
  </si>
  <si>
    <t>4500mcd</t>
  </si>
  <si>
    <t>Super</t>
  </si>
  <si>
    <t>Orange</t>
  </si>
  <si>
    <t>6500mcd</t>
  </si>
  <si>
    <t>160mcd @20mA</t>
  </si>
  <si>
    <t>Super Yellow</t>
  </si>
  <si>
    <t>5500mcd</t>
  </si>
  <si>
    <t>Super Pure</t>
  </si>
  <si>
    <t>7000mcd</t>
  </si>
  <si>
    <t> Yellow</t>
  </si>
  <si>
    <t>100mcd @20mA</t>
  </si>
  <si>
    <t>4500K</t>
  </si>
  <si>
    <t>"Incan-</t>
  </si>
  <si>
    <t>descent"</t>
  </si>
  <si>
    <t>White</t>
  </si>
  <si>
    <t>20°</t>
  </si>
  <si>
    <t>SiC/GaN -- Silicon Carbide/Gallium Nitride</t>
  </si>
  <si>
    <t>6500K</t>
  </si>
  <si>
    <t>Pale</t>
  </si>
  <si>
    <t>4000mcd</t>
  </si>
  <si>
    <t>8000K</t>
  </si>
  <si>
    <t>Cool White</t>
  </si>
  <si>
    <t>6000mcd</t>
  </si>
  <si>
    <t>SiC/GaN - Silicon Carbide / Gallium Nitride</t>
  </si>
  <si>
    <t>Lime Yellow</t>
  </si>
  <si>
    <t>1000mcd</t>
  </si>
  <si>
    <t>Lime Green</t>
  </si>
  <si>
    <t>High </t>
  </si>
  <si>
    <t>Efficiency </t>
  </si>
  <si>
    <t>200mcd</t>
  </si>
  <si>
    <t>GaP/GaP - Gallium Phosphide/Gallium Phosphide</t>
  </si>
  <si>
    <t>Pure Green</t>
  </si>
  <si>
    <t>350mcd</t>
  </si>
  <si>
    <t>80mcd</t>
  </si>
  <si>
    <t>GaP/GaP - Gallium Phosphide/ Gallium Phosphide</t>
  </si>
  <si>
    <t>Aqua Green</t>
  </si>
  <si>
    <t>10,000mcd</t>
  </si>
  <si>
    <t>Blue Green</t>
  </si>
  <si>
    <t>45°</t>
  </si>
  <si>
    <t>Super Blue</t>
  </si>
  <si>
    <t>3000mcd</t>
  </si>
  <si>
    <t>Ultra Blue</t>
  </si>
  <si>
    <t>100mcd</t>
  </si>
  <si>
    <t>http://www.oksolar.com/led/led_color_chart.htm</t>
  </si>
  <si>
    <t>RC tijd is=</t>
  </si>
  <si>
    <t>J.s</t>
  </si>
  <si>
    <t>meetresultaat h:</t>
  </si>
  <si>
    <t>literatuur resultaat h:</t>
  </si>
  <si>
    <t>UV blauw</t>
  </si>
  <si>
    <t>oranje</t>
  </si>
  <si>
    <r>
      <t xml:space="preserve">Literatuur </t>
    </r>
    <r>
      <rPr>
        <sz val="8"/>
        <color theme="1"/>
        <rFont val="Calibri"/>
        <family val="2"/>
        <scheme val="minor"/>
      </rPr>
      <t>(Zhou &amp; Cloninger)</t>
    </r>
  </si>
  <si>
    <t>F</t>
  </si>
  <si>
    <t>Tera =</t>
  </si>
  <si>
    <t>Spectrale bandbreedte</t>
  </si>
  <si>
    <t>20 nm</t>
  </si>
  <si>
    <t>60 nm</t>
  </si>
  <si>
    <t>%</t>
  </si>
  <si>
    <t>AVERAGE</t>
  </si>
  <si>
    <t>Vernier Format 2</t>
  </si>
  <si>
    <t>red led 1.gmbl 9/26/2010 20:29:06 .</t>
  </si>
  <si>
    <t>Latest</t>
  </si>
  <si>
    <t>Time</t>
  </si>
  <si>
    <t>Potential</t>
  </si>
  <si>
    <t>t</t>
  </si>
  <si>
    <t>Pot</t>
  </si>
  <si>
    <t>red led 1.gmbl 9/26/2010 20:10:36 .</t>
  </si>
  <si>
    <t>red led 1.gmbl 9/26/2010 20:48:47 .</t>
  </si>
  <si>
    <t>red led 1.gmbl 9/26/2010 20:40:46 .</t>
  </si>
  <si>
    <t>red led 1.gmbl 9/26/2010 20:01:50 .</t>
  </si>
  <si>
    <t>red led 1.gmbl 9/26/2010 20:59:55 .</t>
  </si>
  <si>
    <t>red led 1.gmbl 9/26/2010 20:19:41 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</si>
</sst>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b/>
      <i/>
      <sz val="7.5"/>
      <color theme="1"/>
      <name val="Verdana"/>
      <family val="2"/>
    </font>
    <font>
      <sz val="7.5"/>
      <color theme="1"/>
      <name val="Verdana"/>
      <family val="2"/>
    </font>
    <font>
      <b/>
      <sz val="7.5"/>
      <color rgb="FF000000"/>
      <name val="Verdana"/>
      <family val="2"/>
    </font>
    <font>
      <sz val="7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114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0D"/>
        <bgColor indexed="64"/>
      </patternFill>
    </fill>
    <fill>
      <patternFill patternType="solid">
        <fgColor rgb="FFFF9A35"/>
        <bgColor indexed="64"/>
      </patternFill>
    </fill>
    <fill>
      <patternFill patternType="solid">
        <fgColor rgb="FFFADF47"/>
        <bgColor indexed="64"/>
      </patternFill>
    </fill>
    <fill>
      <patternFill patternType="solid">
        <fgColor rgb="FFFBE446"/>
        <bgColor indexed="64"/>
      </patternFill>
    </fill>
    <fill>
      <patternFill patternType="solid">
        <fgColor rgb="FFF2F2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CFE"/>
        <bgColor indexed="64"/>
      </patternFill>
    </fill>
    <fill>
      <patternFill patternType="solid">
        <fgColor rgb="FFDEFFA2"/>
        <bgColor indexed="64"/>
      </patternFill>
    </fill>
    <fill>
      <patternFill patternType="solid">
        <fgColor rgb="FF17FF8B"/>
        <bgColor indexed="64"/>
      </patternFill>
    </fill>
    <fill>
      <patternFill patternType="solid">
        <fgColor rgb="FF00D76B"/>
        <bgColor indexed="64"/>
      </patternFill>
    </fill>
    <fill>
      <patternFill patternType="solid">
        <fgColor rgb="FF00CC80"/>
        <bgColor indexed="64"/>
      </patternFill>
    </fill>
    <fill>
      <patternFill patternType="solid">
        <fgColor rgb="FF00BF60"/>
        <bgColor indexed="64"/>
      </patternFill>
    </fill>
    <fill>
      <patternFill patternType="solid">
        <fgColor rgb="FF00D9D3"/>
        <bgColor indexed="64"/>
      </patternFill>
    </fill>
    <fill>
      <patternFill patternType="solid">
        <fgColor rgb="FF07D2FE"/>
        <bgColor indexed="64"/>
      </patternFill>
    </fill>
    <fill>
      <patternFill patternType="solid">
        <fgColor rgb="FF3851FE"/>
        <bgColor indexed="64"/>
      </patternFill>
    </fill>
    <fill>
      <patternFill patternType="solid">
        <fgColor rgb="FF5B5B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FF00"/>
      </right>
      <top/>
      <bottom/>
      <diagonal/>
    </border>
    <border>
      <left/>
      <right/>
      <top/>
      <bottom style="thin">
        <color rgb="FF00FF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FF00"/>
      </bottom>
      <diagonal/>
    </border>
    <border>
      <left/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/>
      <diagonal/>
    </border>
    <border>
      <left style="thin">
        <color rgb="FF00FF00"/>
      </left>
      <right style="thin">
        <color rgb="FF0000FF"/>
      </right>
      <top style="thin">
        <color rgb="FF00FF00"/>
      </top>
      <bottom/>
      <diagonal/>
    </border>
    <border>
      <left style="thin">
        <color rgb="FF0000FF"/>
      </left>
      <right style="thin">
        <color rgb="FF00FF00"/>
      </right>
      <top/>
      <bottom style="thin">
        <color rgb="FF00FF00"/>
      </bottom>
      <diagonal/>
    </border>
    <border>
      <left style="thin">
        <color rgb="FF00FF00"/>
      </left>
      <right style="thin">
        <color rgb="FF0000FF"/>
      </right>
      <top/>
      <bottom style="thin">
        <color rgb="FF00FF00"/>
      </bottom>
      <diagonal/>
    </border>
    <border>
      <left style="thin">
        <color rgb="FF0000FF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FF00"/>
      </left>
      <right style="thin">
        <color rgb="FF0000FF"/>
      </right>
      <top style="thin">
        <color rgb="FF00FF00"/>
      </top>
      <bottom style="thin">
        <color rgb="FF00FF00"/>
      </bottom>
      <diagonal/>
    </border>
    <border>
      <left style="thin">
        <color rgb="FF0000FF"/>
      </left>
      <right style="thin">
        <color rgb="FF00FF00"/>
      </right>
      <top/>
      <bottom/>
      <diagonal/>
    </border>
    <border>
      <left style="thin">
        <color rgb="FF00FF00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FF00"/>
      </right>
      <top/>
      <bottom style="thin">
        <color rgb="FF0000FF"/>
      </bottom>
      <diagonal/>
    </border>
    <border>
      <left style="thin">
        <color rgb="FF00FF00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1" fontId="0" fillId="0" borderId="0" xfId="0" applyNumberForma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wrapText="1"/>
    </xf>
    <xf numFmtId="0" fontId="5" fillId="2" borderId="32" xfId="0" applyFont="1" applyFill="1" applyBorder="1" applyAlignment="1">
      <alignment wrapText="1"/>
    </xf>
    <xf numFmtId="0" fontId="0" fillId="9" borderId="31" xfId="0" applyFill="1" applyBorder="1" applyAlignment="1">
      <alignment horizontal="center" wrapText="1"/>
    </xf>
    <xf numFmtId="0" fontId="0" fillId="12" borderId="31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0" xfId="0" applyFont="1"/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10" xfId="0" applyFill="1" applyBorder="1"/>
    <xf numFmtId="0" fontId="0" fillId="0" borderId="4" xfId="0" applyBorder="1" applyAlignment="1">
      <alignment horizontal="center"/>
    </xf>
    <xf numFmtId="0" fontId="0" fillId="0" borderId="38" xfId="0" applyFill="1" applyBorder="1"/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0" fontId="3" fillId="2" borderId="25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23" borderId="27" xfId="0" applyFill="1" applyBorder="1" applyAlignment="1">
      <alignment horizontal="center" wrapText="1"/>
    </xf>
    <xf numFmtId="0" fontId="0" fillId="23" borderId="35" xfId="0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wrapText="1"/>
    </xf>
    <xf numFmtId="0" fontId="5" fillId="2" borderId="37" xfId="0" applyFont="1" applyFill="1" applyBorder="1" applyAlignment="1">
      <alignment wrapText="1"/>
    </xf>
    <xf numFmtId="0" fontId="0" fillId="22" borderId="27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wrapText="1"/>
    </xf>
    <xf numFmtId="0" fontId="0" fillId="21" borderId="27" xfId="0" applyFill="1" applyBorder="1" applyAlignment="1">
      <alignment horizontal="center" wrapText="1"/>
    </xf>
    <xf numFmtId="0" fontId="0" fillId="21" borderId="29" xfId="0" applyFill="1" applyBorder="1" applyAlignment="1">
      <alignment horizontal="center" wrapText="1"/>
    </xf>
    <xf numFmtId="0" fontId="0" fillId="20" borderId="27" xfId="0" applyFill="1" applyBorder="1" applyAlignment="1">
      <alignment horizontal="center" wrapText="1"/>
    </xf>
    <xf numFmtId="0" fontId="0" fillId="20" borderId="29" xfId="0" applyFill="1" applyBorder="1" applyAlignment="1">
      <alignment horizontal="center" wrapText="1"/>
    </xf>
    <xf numFmtId="0" fontId="0" fillId="19" borderId="27" xfId="0" applyFill="1" applyBorder="1" applyAlignment="1">
      <alignment horizontal="center" wrapText="1"/>
    </xf>
    <xf numFmtId="0" fontId="0" fillId="19" borderId="29" xfId="0" applyFill="1" applyBorder="1" applyAlignment="1">
      <alignment horizontal="center" wrapText="1"/>
    </xf>
    <xf numFmtId="0" fontId="0" fillId="17" borderId="27" xfId="0" applyFill="1" applyBorder="1" applyAlignment="1">
      <alignment horizontal="center" wrapText="1"/>
    </xf>
    <xf numFmtId="0" fontId="0" fillId="17" borderId="33" xfId="0" applyFill="1" applyBorder="1" applyAlignment="1">
      <alignment horizontal="center" wrapText="1"/>
    </xf>
    <xf numFmtId="0" fontId="0" fillId="17" borderId="29" xfId="0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wrapText="1"/>
    </xf>
    <xf numFmtId="0" fontId="0" fillId="18" borderId="27" xfId="0" applyFill="1" applyBorder="1" applyAlignment="1">
      <alignment horizontal="center" wrapText="1"/>
    </xf>
    <xf numFmtId="0" fontId="0" fillId="18" borderId="29" xfId="0" applyFill="1" applyBorder="1" applyAlignment="1">
      <alignment horizontal="center" wrapText="1"/>
    </xf>
    <xf numFmtId="0" fontId="0" fillId="15" borderId="27" xfId="0" applyFill="1" applyBorder="1" applyAlignment="1">
      <alignment horizontal="center" wrapText="1"/>
    </xf>
    <xf numFmtId="0" fontId="0" fillId="15" borderId="29" xfId="0" applyFill="1" applyBorder="1" applyAlignment="1">
      <alignment horizontal="center" wrapText="1"/>
    </xf>
    <xf numFmtId="0" fontId="0" fillId="16" borderId="27" xfId="0" applyFill="1" applyBorder="1" applyAlignment="1">
      <alignment horizontal="center" wrapText="1"/>
    </xf>
    <xf numFmtId="0" fontId="0" fillId="16" borderId="29" xfId="0" applyFill="1" applyBorder="1" applyAlignment="1">
      <alignment horizontal="center" wrapText="1"/>
    </xf>
    <xf numFmtId="0" fontId="0" fillId="14" borderId="27" xfId="0" applyFill="1" applyBorder="1" applyAlignment="1">
      <alignment horizontal="center" wrapText="1"/>
    </xf>
    <xf numFmtId="0" fontId="0" fillId="14" borderId="29" xfId="0" applyFill="1" applyBorder="1" applyAlignment="1">
      <alignment horizontal="center" wrapText="1"/>
    </xf>
    <xf numFmtId="0" fontId="0" fillId="13" borderId="27" xfId="0" applyFill="1" applyBorder="1" applyAlignment="1">
      <alignment horizontal="center" wrapText="1"/>
    </xf>
    <xf numFmtId="0" fontId="0" fillId="13" borderId="33" xfId="0" applyFill="1" applyBorder="1" applyAlignment="1">
      <alignment horizontal="center" wrapText="1"/>
    </xf>
    <xf numFmtId="0" fontId="0" fillId="13" borderId="29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11" borderId="27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9" borderId="27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10" borderId="27" xfId="0" applyFill="1" applyBorder="1" applyAlignment="1">
      <alignment horizontal="center" wrapText="1"/>
    </xf>
    <xf numFmtId="0" fontId="0" fillId="10" borderId="29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0" fillId="8" borderId="29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alldata!$C$17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87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xVal>
            <c:numRef>
              <c:f>alldata!$D$20:$D$27</c:f>
              <c:numCache>
                <c:formatCode>0.000</c:formatCode>
                <c:ptCount val="8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alldata!$F$20:$F$27</c:f>
              <c:numCache>
                <c:formatCode>0.000</c:formatCode>
                <c:ptCount val="8"/>
                <c:pt idx="0">
                  <c:v>4.7813671234478354</c:v>
                </c:pt>
                <c:pt idx="1">
                  <c:v>2.9660841264671127</c:v>
                </c:pt>
                <c:pt idx="2">
                  <c:v>2.849510337753475</c:v>
                </c:pt>
                <c:pt idx="3">
                  <c:v>2.9583904017094271</c:v>
                </c:pt>
                <c:pt idx="4">
                  <c:v>1.6977735026642302</c:v>
                </c:pt>
                <c:pt idx="5">
                  <c:v>4.7158056978233232</c:v>
                </c:pt>
                <c:pt idx="6">
                  <c:v>2.6868956895096452</c:v>
                </c:pt>
              </c:numCache>
            </c:numRef>
          </c:yVal>
        </c:ser>
        <c:ser>
          <c:idx val="1"/>
          <c:order val="1"/>
          <c:tx>
            <c:strRef>
              <c:f>alldata!$G$17</c:f>
              <c:strCache>
                <c:ptCount val="1"/>
                <c:pt idx="0">
                  <c:v>Literatuur (Zhou &amp; Cloninger)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417"/>
                  <c:y val="0.54875025225589069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alldata!$H$20:$H$24</c:f>
              <c:numCache>
                <c:formatCode>0.000</c:formatCode>
                <c:ptCount val="5"/>
                <c:pt idx="0">
                  <c:v>697.19176279069768</c:v>
                </c:pt>
                <c:pt idx="1">
                  <c:v>530.60612035398231</c:v>
                </c:pt>
                <c:pt idx="2">
                  <c:v>512.46574017094019</c:v>
                </c:pt>
                <c:pt idx="3">
                  <c:v>454.23099696969695</c:v>
                </c:pt>
                <c:pt idx="4">
                  <c:v>318.92814680851063</c:v>
                </c:pt>
              </c:numCache>
            </c:numRef>
          </c:xVal>
          <c:yVal>
            <c:numRef>
              <c:f>alldata!$J$20:$J$24</c:f>
              <c:numCache>
                <c:formatCode>0.000</c:formatCode>
                <c:ptCount val="5"/>
                <c:pt idx="0">
                  <c:v>5.3208281565000002</c:v>
                </c:pt>
                <c:pt idx="1">
                  <c:v>3.0729745269999995</c:v>
                </c:pt>
                <c:pt idx="2">
                  <c:v>2.9704352309999997</c:v>
                </c:pt>
                <c:pt idx="3">
                  <c:v>2.78778711</c:v>
                </c:pt>
                <c:pt idx="4">
                  <c:v>1.8697399754999999</c:v>
                </c:pt>
              </c:numCache>
            </c:numRef>
          </c:yVal>
        </c:ser>
        <c:axId val="178201344"/>
        <c:axId val="178203264"/>
      </c:scatterChart>
      <c:valAx>
        <c:axId val="178201344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78203264"/>
        <c:crosses val="autoZero"/>
        <c:crossBetween val="midCat"/>
      </c:valAx>
      <c:valAx>
        <c:axId val="178203264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178201344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3.0000000000000009</c:v>
                </c:pt>
                <c:pt idx="4">
                  <c:v>4.0000000000200018</c:v>
                </c:pt>
                <c:pt idx="5">
                  <c:v>5.00000000004</c:v>
                </c:pt>
                <c:pt idx="6">
                  <c:v>6</c:v>
                </c:pt>
                <c:pt idx="7">
                  <c:v>7.0000000000200009</c:v>
                </c:pt>
                <c:pt idx="8">
                  <c:v>8.0000000000400018</c:v>
                </c:pt>
                <c:pt idx="9">
                  <c:v>9</c:v>
                </c:pt>
                <c:pt idx="10">
                  <c:v>10.00000000002</c:v>
                </c:pt>
                <c:pt idx="11">
                  <c:v>11.00000000004</c:v>
                </c:pt>
                <c:pt idx="12">
                  <c:v>12.000000000000002</c:v>
                </c:pt>
                <c:pt idx="13">
                  <c:v>13.00000000002</c:v>
                </c:pt>
                <c:pt idx="14">
                  <c:v>14.00000000004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35.000000000039996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47.000000000040004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50.000000000039996</c:v>
                </c:pt>
                <c:pt idx="51">
                  <c:v>51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115.00000000001999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124.00000000002002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131.00000000022001</c:v>
                </c:pt>
                <c:pt idx="132">
                  <c:v>131.99999999982003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146.00000000022001</c:v>
                </c:pt>
                <c:pt idx="147">
                  <c:v>146.99999999982003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161.00000000022001</c:v>
                </c:pt>
                <c:pt idx="162">
                  <c:v>161.99999999982003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176.00000000022001</c:v>
                </c:pt>
                <c:pt idx="177">
                  <c:v>176.99999999982003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191.00000000022001</c:v>
                </c:pt>
                <c:pt idx="192">
                  <c:v>191.99999999982003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206.00000000022001</c:v>
                </c:pt>
                <c:pt idx="207">
                  <c:v>206.99999999982003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221.00000000022001</c:v>
                </c:pt>
                <c:pt idx="222">
                  <c:v>221.99999999982003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230.00000000022001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239.99999999982003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  <c:pt idx="290">
                  <c:v>290.00000000022004</c:v>
                </c:pt>
                <c:pt idx="291">
                  <c:v>290.99999999982003</c:v>
                </c:pt>
                <c:pt idx="292">
                  <c:v>292.00000000002001</c:v>
                </c:pt>
              </c:numCache>
            </c:numRef>
          </c:xVal>
          <c:yVal>
            <c:numRef>
              <c:f>blue!$E$7:$E$5000</c:f>
              <c:numCache>
                <c:formatCode>General</c:formatCode>
                <c:ptCount val="4994"/>
                <c:pt idx="0">
                  <c:v>6.1798095703099998</c:v>
                </c:pt>
                <c:pt idx="1">
                  <c:v>5.1477050781299996</c:v>
                </c:pt>
                <c:pt idx="2">
                  <c:v>4.96826171875</c:v>
                </c:pt>
                <c:pt idx="3">
                  <c:v>4.8562622070300003</c:v>
                </c:pt>
                <c:pt idx="4">
                  <c:v>4.7741699218799996</c:v>
                </c:pt>
                <c:pt idx="5">
                  <c:v>4.7109985351599999</c:v>
                </c:pt>
                <c:pt idx="6">
                  <c:v>4.6566772460900001</c:v>
                </c:pt>
                <c:pt idx="7">
                  <c:v>4.6087646484400002</c:v>
                </c:pt>
                <c:pt idx="8">
                  <c:v>4.5657348632800003</c:v>
                </c:pt>
                <c:pt idx="9">
                  <c:v>4.5278930664099999</c:v>
                </c:pt>
                <c:pt idx="10">
                  <c:v>4.4915771484400002</c:v>
                </c:pt>
                <c:pt idx="11">
                  <c:v>4.4586181640599998</c:v>
                </c:pt>
                <c:pt idx="12">
                  <c:v>4.4274902343799996</c:v>
                </c:pt>
                <c:pt idx="13">
                  <c:v>4.4003295898400001</c:v>
                </c:pt>
                <c:pt idx="14">
                  <c:v>4.3728637695300003</c:v>
                </c:pt>
                <c:pt idx="15">
                  <c:v>4.3469238281299996</c:v>
                </c:pt>
                <c:pt idx="16">
                  <c:v>4.3243408203099998</c:v>
                </c:pt>
                <c:pt idx="17">
                  <c:v>4.3011474609400002</c:v>
                </c:pt>
                <c:pt idx="18">
                  <c:v>4.2779541015599998</c:v>
                </c:pt>
                <c:pt idx="19">
                  <c:v>4.2572021484400002</c:v>
                </c:pt>
                <c:pt idx="20">
                  <c:v>4.2370605468799996</c:v>
                </c:pt>
                <c:pt idx="21">
                  <c:v>4.21630859375</c:v>
                </c:pt>
                <c:pt idx="22">
                  <c:v>4.19677734375</c:v>
                </c:pt>
                <c:pt idx="23">
                  <c:v>4.1766357421900002</c:v>
                </c:pt>
                <c:pt idx="24">
                  <c:v>4.1604614257800003</c:v>
                </c:pt>
                <c:pt idx="25">
                  <c:v>4.1418457031299996</c:v>
                </c:pt>
                <c:pt idx="26">
                  <c:v>4.1241455078099998</c:v>
                </c:pt>
                <c:pt idx="27">
                  <c:v>4.1085815429699997</c:v>
                </c:pt>
                <c:pt idx="28">
                  <c:v>4.0899658203099998</c:v>
                </c:pt>
                <c:pt idx="29">
                  <c:v>4.0753173828099998</c:v>
                </c:pt>
                <c:pt idx="30">
                  <c:v>4.0591430664099999</c:v>
                </c:pt>
                <c:pt idx="31">
                  <c:v>4.0426635742199997</c:v>
                </c:pt>
                <c:pt idx="32">
                  <c:v>4.0280151367199997</c:v>
                </c:pt>
                <c:pt idx="33">
                  <c:v>4.013671875</c:v>
                </c:pt>
                <c:pt idx="34">
                  <c:v>3.9993286132799999</c:v>
                </c:pt>
                <c:pt idx="35">
                  <c:v>3.9837646484399998</c:v>
                </c:pt>
                <c:pt idx="36">
                  <c:v>3.9694213867200001</c:v>
                </c:pt>
                <c:pt idx="37">
                  <c:v>3.9559936523400001</c:v>
                </c:pt>
                <c:pt idx="38">
                  <c:v>3.9434814453100002</c:v>
                </c:pt>
                <c:pt idx="39">
                  <c:v>3.9266967773400001</c:v>
                </c:pt>
                <c:pt idx="40">
                  <c:v>3.9157104492200001</c:v>
                </c:pt>
                <c:pt idx="41">
                  <c:v>3.9013671875</c:v>
                </c:pt>
                <c:pt idx="42">
                  <c:v>3.8916015625</c:v>
                </c:pt>
                <c:pt idx="43">
                  <c:v>3.8760375976599999</c:v>
                </c:pt>
                <c:pt idx="44">
                  <c:v>3.8638305664099999</c:v>
                </c:pt>
                <c:pt idx="45">
                  <c:v>3.8534545898400001</c:v>
                </c:pt>
                <c:pt idx="46">
                  <c:v>3.8400268554700001</c:v>
                </c:pt>
                <c:pt idx="47">
                  <c:v>3.8290405273400001</c:v>
                </c:pt>
                <c:pt idx="48">
                  <c:v>3.8174438476599999</c:v>
                </c:pt>
                <c:pt idx="49">
                  <c:v>3.8064575195299999</c:v>
                </c:pt>
                <c:pt idx="50">
                  <c:v>3.7942504882799999</c:v>
                </c:pt>
                <c:pt idx="51">
                  <c:v>3.7823486328100002</c:v>
                </c:pt>
                <c:pt idx="52">
                  <c:v>3.7725830078100002</c:v>
                </c:pt>
                <c:pt idx="53">
                  <c:v>3.7615966796899998</c:v>
                </c:pt>
                <c:pt idx="54">
                  <c:v>3.75122070313</c:v>
                </c:pt>
                <c:pt idx="55">
                  <c:v>3.7420654296899998</c:v>
                </c:pt>
                <c:pt idx="56">
                  <c:v>3.73046875</c:v>
                </c:pt>
                <c:pt idx="57">
                  <c:v>3.720703125</c:v>
                </c:pt>
                <c:pt idx="58">
                  <c:v>3.7103271484399998</c:v>
                </c:pt>
                <c:pt idx="59">
                  <c:v>3.69995117188</c:v>
                </c:pt>
                <c:pt idx="60">
                  <c:v>3.6895751953100002</c:v>
                </c:pt>
                <c:pt idx="61">
                  <c:v>3.6801147460900001</c:v>
                </c:pt>
                <c:pt idx="62">
                  <c:v>3.6727905273400001</c:v>
                </c:pt>
                <c:pt idx="63">
                  <c:v>3.6611938476599999</c:v>
                </c:pt>
                <c:pt idx="64">
                  <c:v>3.6532592773400001</c:v>
                </c:pt>
                <c:pt idx="65">
                  <c:v>3.6422729492200001</c:v>
                </c:pt>
                <c:pt idx="66">
                  <c:v>3.63403320313</c:v>
                </c:pt>
                <c:pt idx="67">
                  <c:v>3.62548828125</c:v>
                </c:pt>
                <c:pt idx="68">
                  <c:v>3.6175537109399998</c:v>
                </c:pt>
                <c:pt idx="69">
                  <c:v>3.6077880859399998</c:v>
                </c:pt>
                <c:pt idx="70">
                  <c:v>3.6016845703100002</c:v>
                </c:pt>
                <c:pt idx="71">
                  <c:v>3.5906982421899998</c:v>
                </c:pt>
                <c:pt idx="72">
                  <c:v>3.5836791992200001</c:v>
                </c:pt>
                <c:pt idx="73">
                  <c:v>3.5739135742200001</c:v>
                </c:pt>
                <c:pt idx="74">
                  <c:v>3.5653686523400001</c:v>
                </c:pt>
                <c:pt idx="75">
                  <c:v>3.5601806640600002</c:v>
                </c:pt>
                <c:pt idx="76">
                  <c:v>3.5504150390600002</c:v>
                </c:pt>
                <c:pt idx="77">
                  <c:v>3.5433959960900001</c:v>
                </c:pt>
                <c:pt idx="78">
                  <c:v>3.5348510742200001</c:v>
                </c:pt>
                <c:pt idx="79">
                  <c:v>3.5284423828100002</c:v>
                </c:pt>
                <c:pt idx="80">
                  <c:v>3.5208129882799999</c:v>
                </c:pt>
                <c:pt idx="81">
                  <c:v>3.5140991210900001</c:v>
                </c:pt>
                <c:pt idx="82">
                  <c:v>3.5064697265600002</c:v>
                </c:pt>
                <c:pt idx="83">
                  <c:v>3.49731445313</c:v>
                </c:pt>
                <c:pt idx="84">
                  <c:v>3.4921264648400001</c:v>
                </c:pt>
                <c:pt idx="85">
                  <c:v>3.48510742188</c:v>
                </c:pt>
                <c:pt idx="86">
                  <c:v>3.47778320313</c:v>
                </c:pt>
                <c:pt idx="87">
                  <c:v>3.4713745117200001</c:v>
                </c:pt>
                <c:pt idx="88">
                  <c:v>3.46435546875</c:v>
                </c:pt>
                <c:pt idx="89">
                  <c:v>3.4573364257799999</c:v>
                </c:pt>
                <c:pt idx="90">
                  <c:v>3.4506225585900001</c:v>
                </c:pt>
                <c:pt idx="91">
                  <c:v>3.44604492188</c:v>
                </c:pt>
                <c:pt idx="92">
                  <c:v>3.4365844726599999</c:v>
                </c:pt>
                <c:pt idx="93">
                  <c:v>3.4310913085900001</c:v>
                </c:pt>
                <c:pt idx="94">
                  <c:v>3.4246826171899998</c:v>
                </c:pt>
                <c:pt idx="95">
                  <c:v>3.4207153320299999</c:v>
                </c:pt>
                <c:pt idx="96">
                  <c:v>3.4136962890600002</c:v>
                </c:pt>
                <c:pt idx="97">
                  <c:v>3.4066772460900001</c:v>
                </c:pt>
                <c:pt idx="98">
                  <c:v>3.4014892578100002</c:v>
                </c:pt>
                <c:pt idx="99">
                  <c:v>3.39477539063</c:v>
                </c:pt>
                <c:pt idx="100">
                  <c:v>3.3895874023400001</c:v>
                </c:pt>
                <c:pt idx="101">
                  <c:v>3.38256835938</c:v>
                </c:pt>
                <c:pt idx="102">
                  <c:v>3.37890625</c:v>
                </c:pt>
                <c:pt idx="103">
                  <c:v>3.3743286132799999</c:v>
                </c:pt>
                <c:pt idx="104">
                  <c:v>3.3685302734399998</c:v>
                </c:pt>
                <c:pt idx="105">
                  <c:v>3.3621215820299999</c:v>
                </c:pt>
                <c:pt idx="106">
                  <c:v>3.3563232421899998</c:v>
                </c:pt>
                <c:pt idx="107">
                  <c:v>3.3535766601599999</c:v>
                </c:pt>
                <c:pt idx="108">
                  <c:v>3.3465576171899998</c:v>
                </c:pt>
                <c:pt idx="109">
                  <c:v>3.3401489257799999</c:v>
                </c:pt>
                <c:pt idx="110">
                  <c:v>3.33618164063</c:v>
                </c:pt>
                <c:pt idx="111">
                  <c:v>3.3322143554700001</c:v>
                </c:pt>
                <c:pt idx="112">
                  <c:v>3.3251953125</c:v>
                </c:pt>
                <c:pt idx="113">
                  <c:v>3.3212280273400001</c:v>
                </c:pt>
                <c:pt idx="114">
                  <c:v>3.31665039063</c:v>
                </c:pt>
                <c:pt idx="115">
                  <c:v>3.3114624023400001</c:v>
                </c:pt>
                <c:pt idx="116">
                  <c:v>3.3056640625</c:v>
                </c:pt>
                <c:pt idx="117">
                  <c:v>3.30200195313</c:v>
                </c:pt>
                <c:pt idx="118">
                  <c:v>3.2965087890600002</c:v>
                </c:pt>
                <c:pt idx="119">
                  <c:v>3.2928466796899998</c:v>
                </c:pt>
                <c:pt idx="120">
                  <c:v>3.2882690429700001</c:v>
                </c:pt>
                <c:pt idx="121">
                  <c:v>3.2843017578100002</c:v>
                </c:pt>
                <c:pt idx="122">
                  <c:v>3.2797241210900001</c:v>
                </c:pt>
                <c:pt idx="123">
                  <c:v>3.2745361328100002</c:v>
                </c:pt>
                <c:pt idx="124">
                  <c:v>3.2705688476599999</c:v>
                </c:pt>
                <c:pt idx="125">
                  <c:v>3.2656860351599999</c:v>
                </c:pt>
                <c:pt idx="126">
                  <c:v>3.2623291015600002</c:v>
                </c:pt>
                <c:pt idx="127">
                  <c:v>3.2601928710900001</c:v>
                </c:pt>
                <c:pt idx="128">
                  <c:v>3.2550048828100002</c:v>
                </c:pt>
                <c:pt idx="129">
                  <c:v>3.2501220703100002</c:v>
                </c:pt>
                <c:pt idx="130">
                  <c:v>3.2461547851599999</c:v>
                </c:pt>
                <c:pt idx="131">
                  <c:v>3.2440185546899998</c:v>
                </c:pt>
                <c:pt idx="132">
                  <c:v>3.2388305664099999</c:v>
                </c:pt>
                <c:pt idx="133">
                  <c:v>3.2351684570299999</c:v>
                </c:pt>
                <c:pt idx="134">
                  <c:v>3.2330322265600002</c:v>
                </c:pt>
                <c:pt idx="135">
                  <c:v>3.2290649414099999</c:v>
                </c:pt>
                <c:pt idx="136">
                  <c:v>3.2241821289099999</c:v>
                </c:pt>
                <c:pt idx="137">
                  <c:v>3.22143554688</c:v>
                </c:pt>
                <c:pt idx="138">
                  <c:v>3.2180786132799999</c:v>
                </c:pt>
                <c:pt idx="139">
                  <c:v>3.212890625</c:v>
                </c:pt>
                <c:pt idx="140">
                  <c:v>3.21044921875</c:v>
                </c:pt>
                <c:pt idx="141">
                  <c:v>3.2070922851599999</c:v>
                </c:pt>
                <c:pt idx="142">
                  <c:v>3.203125</c:v>
                </c:pt>
                <c:pt idx="143">
                  <c:v>3.19946289063</c:v>
                </c:pt>
                <c:pt idx="144">
                  <c:v>3.1961059570299999</c:v>
                </c:pt>
                <c:pt idx="145">
                  <c:v>3.1927490234399998</c:v>
                </c:pt>
                <c:pt idx="146">
                  <c:v>3.1890869140600002</c:v>
                </c:pt>
                <c:pt idx="147">
                  <c:v>3.1875610351599999</c:v>
                </c:pt>
                <c:pt idx="148">
                  <c:v>3.1832885742200001</c:v>
                </c:pt>
                <c:pt idx="149">
                  <c:v>3.1817626953100002</c:v>
                </c:pt>
                <c:pt idx="150">
                  <c:v>3.1765747070299999</c:v>
                </c:pt>
                <c:pt idx="151">
                  <c:v>3.1747436523400001</c:v>
                </c:pt>
                <c:pt idx="152">
                  <c:v>3.1707763671899998</c:v>
                </c:pt>
                <c:pt idx="153">
                  <c:v>3.1683349609399998</c:v>
                </c:pt>
                <c:pt idx="154">
                  <c:v>3.1661987304700001</c:v>
                </c:pt>
                <c:pt idx="155">
                  <c:v>3.16162109375</c:v>
                </c:pt>
                <c:pt idx="156">
                  <c:v>3.1597900390600002</c:v>
                </c:pt>
                <c:pt idx="157">
                  <c:v>3.1564331054700001</c:v>
                </c:pt>
                <c:pt idx="158">
                  <c:v>3.1533813476599999</c:v>
                </c:pt>
                <c:pt idx="159">
                  <c:v>3.15063476563</c:v>
                </c:pt>
                <c:pt idx="160">
                  <c:v>3.1478881835900001</c:v>
                </c:pt>
                <c:pt idx="161">
                  <c:v>3.14453125</c:v>
                </c:pt>
                <c:pt idx="162">
                  <c:v>3.14331054688</c:v>
                </c:pt>
                <c:pt idx="163">
                  <c:v>3.1399536132799999</c:v>
                </c:pt>
                <c:pt idx="164">
                  <c:v>3.1375122070299999</c:v>
                </c:pt>
                <c:pt idx="165">
                  <c:v>3.13598632813</c:v>
                </c:pt>
                <c:pt idx="166">
                  <c:v>3.13232421875</c:v>
                </c:pt>
                <c:pt idx="167">
                  <c:v>3.1295776367200001</c:v>
                </c:pt>
                <c:pt idx="168">
                  <c:v>3.1259155273400001</c:v>
                </c:pt>
                <c:pt idx="169">
                  <c:v>3.1256103515600002</c:v>
                </c:pt>
                <c:pt idx="170">
                  <c:v>3.12255859375</c:v>
                </c:pt>
                <c:pt idx="171">
                  <c:v>3.1198120117200001</c:v>
                </c:pt>
                <c:pt idx="172">
                  <c:v>3.1161499023400001</c:v>
                </c:pt>
                <c:pt idx="173">
                  <c:v>3.115234375</c:v>
                </c:pt>
                <c:pt idx="174">
                  <c:v>3.1121826171899998</c:v>
                </c:pt>
                <c:pt idx="175">
                  <c:v>3.1103515625</c:v>
                </c:pt>
                <c:pt idx="176">
                  <c:v>3.1094360351599999</c:v>
                </c:pt>
                <c:pt idx="177">
                  <c:v>3.1057739257799999</c:v>
                </c:pt>
                <c:pt idx="178">
                  <c:v>3.1048583984399998</c:v>
                </c:pt>
                <c:pt idx="179">
                  <c:v>3.1005859375</c:v>
                </c:pt>
                <c:pt idx="180">
                  <c:v>3.0996704101599999</c:v>
                </c:pt>
                <c:pt idx="181">
                  <c:v>3.0966186523400001</c:v>
                </c:pt>
                <c:pt idx="182">
                  <c:v>3.09448242188</c:v>
                </c:pt>
                <c:pt idx="183">
                  <c:v>3.0938720703100002</c:v>
                </c:pt>
                <c:pt idx="184">
                  <c:v>3.0914306640600002</c:v>
                </c:pt>
                <c:pt idx="185">
                  <c:v>3.0892944335900001</c:v>
                </c:pt>
                <c:pt idx="186">
                  <c:v>3.0874633789099999</c:v>
                </c:pt>
                <c:pt idx="187">
                  <c:v>3.0841064453100002</c:v>
                </c:pt>
                <c:pt idx="188">
                  <c:v>3.08349609375</c:v>
                </c:pt>
                <c:pt idx="189">
                  <c:v>3.0804443359399998</c:v>
                </c:pt>
                <c:pt idx="190">
                  <c:v>3.0789184570299999</c:v>
                </c:pt>
                <c:pt idx="191">
                  <c:v>3.0770874023400001</c:v>
                </c:pt>
                <c:pt idx="192">
                  <c:v>3.0746459960900001</c:v>
                </c:pt>
                <c:pt idx="193">
                  <c:v>3.0731201171899998</c:v>
                </c:pt>
                <c:pt idx="194">
                  <c:v>3.0712890625</c:v>
                </c:pt>
                <c:pt idx="195">
                  <c:v>3.06884765625</c:v>
                </c:pt>
                <c:pt idx="196">
                  <c:v>3.0679321289099999</c:v>
                </c:pt>
                <c:pt idx="197">
                  <c:v>3.0654907226599999</c:v>
                </c:pt>
                <c:pt idx="198">
                  <c:v>3.0633544921899998</c:v>
                </c:pt>
                <c:pt idx="199">
                  <c:v>3.0633544921899998</c:v>
                </c:pt>
                <c:pt idx="200">
                  <c:v>3.0609130859399998</c:v>
                </c:pt>
                <c:pt idx="201">
                  <c:v>3.0581665039099999</c:v>
                </c:pt>
                <c:pt idx="202">
                  <c:v>3.0575561523400001</c:v>
                </c:pt>
                <c:pt idx="203">
                  <c:v>3.0532836914099999</c:v>
                </c:pt>
                <c:pt idx="204">
                  <c:v>3.05297851563</c:v>
                </c:pt>
                <c:pt idx="205">
                  <c:v>3.05297851563</c:v>
                </c:pt>
                <c:pt idx="206">
                  <c:v>3.04931640625</c:v>
                </c:pt>
                <c:pt idx="207">
                  <c:v>3.0477905273400001</c:v>
                </c:pt>
                <c:pt idx="208">
                  <c:v>3.0477905273400001</c:v>
                </c:pt>
                <c:pt idx="209">
                  <c:v>3.0441284179700001</c:v>
                </c:pt>
                <c:pt idx="210">
                  <c:v>3.0426025390600002</c:v>
                </c:pt>
                <c:pt idx="211">
                  <c:v>3.0426025390600002</c:v>
                </c:pt>
                <c:pt idx="212">
                  <c:v>3.0413818359399998</c:v>
                </c:pt>
                <c:pt idx="213">
                  <c:v>3.03833007813</c:v>
                </c:pt>
                <c:pt idx="214">
                  <c:v>3.0368041992200001</c:v>
                </c:pt>
                <c:pt idx="215">
                  <c:v>3.0355834960900001</c:v>
                </c:pt>
                <c:pt idx="216">
                  <c:v>3.0331420898400001</c:v>
                </c:pt>
                <c:pt idx="217">
                  <c:v>3.0322265625</c:v>
                </c:pt>
                <c:pt idx="218">
                  <c:v>3.0316162109399998</c:v>
                </c:pt>
                <c:pt idx="219">
                  <c:v>3.0279541015600002</c:v>
                </c:pt>
                <c:pt idx="220">
                  <c:v>3.0279541015600002</c:v>
                </c:pt>
                <c:pt idx="221">
                  <c:v>3.02734375</c:v>
                </c:pt>
                <c:pt idx="222">
                  <c:v>3.0270385742200001</c:v>
                </c:pt>
                <c:pt idx="223">
                  <c:v>3.0239868164099999</c:v>
                </c:pt>
                <c:pt idx="224">
                  <c:v>3.0221557617200001</c:v>
                </c:pt>
                <c:pt idx="225">
                  <c:v>3.0218505859399998</c:v>
                </c:pt>
                <c:pt idx="226">
                  <c:v>3.0218505859399998</c:v>
                </c:pt>
                <c:pt idx="227">
                  <c:v>3.0218505859399998</c:v>
                </c:pt>
                <c:pt idx="228">
                  <c:v>3.0166625976599999</c:v>
                </c:pt>
                <c:pt idx="229">
                  <c:v>3.0142211914099999</c:v>
                </c:pt>
                <c:pt idx="230">
                  <c:v>3.0160522460900001</c:v>
                </c:pt>
                <c:pt idx="231">
                  <c:v>3.0136108398400001</c:v>
                </c:pt>
                <c:pt idx="232">
                  <c:v>3.01147460938</c:v>
                </c:pt>
                <c:pt idx="233">
                  <c:v>3.0108642578100002</c:v>
                </c:pt>
                <c:pt idx="234">
                  <c:v>3.0096435546899998</c:v>
                </c:pt>
                <c:pt idx="235">
                  <c:v>3.0084228515600002</c:v>
                </c:pt>
                <c:pt idx="236">
                  <c:v>3.0062866210900001</c:v>
                </c:pt>
                <c:pt idx="237">
                  <c:v>3.0050659179700001</c:v>
                </c:pt>
                <c:pt idx="238">
                  <c:v>3.0056762695299999</c:v>
                </c:pt>
                <c:pt idx="239">
                  <c:v>3.0032348632799999</c:v>
                </c:pt>
                <c:pt idx="240">
                  <c:v>3.0014038085900001</c:v>
                </c:pt>
                <c:pt idx="241">
                  <c:v>3.00048828125</c:v>
                </c:pt>
                <c:pt idx="242">
                  <c:v>2.9998779296899998</c:v>
                </c:pt>
                <c:pt idx="243">
                  <c:v>2.998046875</c:v>
                </c:pt>
                <c:pt idx="244">
                  <c:v>2.9962158203100002</c:v>
                </c:pt>
                <c:pt idx="245">
                  <c:v>2.9953002929700001</c:v>
                </c:pt>
                <c:pt idx="246">
                  <c:v>2.9946899414099999</c:v>
                </c:pt>
                <c:pt idx="247">
                  <c:v>2.9928588867200001</c:v>
                </c:pt>
                <c:pt idx="248">
                  <c:v>2.9916381835900001</c:v>
                </c:pt>
                <c:pt idx="249">
                  <c:v>2.99072265625</c:v>
                </c:pt>
                <c:pt idx="250">
                  <c:v>2.9910278320299999</c:v>
                </c:pt>
                <c:pt idx="251">
                  <c:v>2.99072265625</c:v>
                </c:pt>
                <c:pt idx="252">
                  <c:v>2.9876708984399998</c:v>
                </c:pt>
                <c:pt idx="253">
                  <c:v>2.98706054688</c:v>
                </c:pt>
                <c:pt idx="254">
                  <c:v>2.9855346679700001</c:v>
                </c:pt>
                <c:pt idx="255">
                  <c:v>2.98583984375</c:v>
                </c:pt>
                <c:pt idx="256">
                  <c:v>2.9849243164099999</c:v>
                </c:pt>
                <c:pt idx="257">
                  <c:v>2.9830932617200001</c:v>
                </c:pt>
                <c:pt idx="258">
                  <c:v>2.9812622070299999</c:v>
                </c:pt>
                <c:pt idx="259">
                  <c:v>2.9806518554700001</c:v>
                </c:pt>
                <c:pt idx="260">
                  <c:v>2.97973632813</c:v>
                </c:pt>
                <c:pt idx="261">
                  <c:v>2.97973632813</c:v>
                </c:pt>
                <c:pt idx="262">
                  <c:v>2.9766845703100002</c:v>
                </c:pt>
                <c:pt idx="263">
                  <c:v>2.97607421875</c:v>
                </c:pt>
                <c:pt idx="264">
                  <c:v>2.9751586914099999</c:v>
                </c:pt>
                <c:pt idx="265">
                  <c:v>2.9745483398400001</c:v>
                </c:pt>
                <c:pt idx="266">
                  <c:v>2.9751586914099999</c:v>
                </c:pt>
                <c:pt idx="267">
                  <c:v>2.9702758789099999</c:v>
                </c:pt>
                <c:pt idx="268">
                  <c:v>2.9721069335900001</c:v>
                </c:pt>
                <c:pt idx="269">
                  <c:v>2.9708862304700001</c:v>
                </c:pt>
                <c:pt idx="270">
                  <c:v>2.9693603515600002</c:v>
                </c:pt>
                <c:pt idx="271">
                  <c:v>2.96997070313</c:v>
                </c:pt>
                <c:pt idx="272">
                  <c:v>2.9693603515600002</c:v>
                </c:pt>
                <c:pt idx="273">
                  <c:v>2.9656982421899998</c:v>
                </c:pt>
                <c:pt idx="274">
                  <c:v>2.96752929688</c:v>
                </c:pt>
                <c:pt idx="275">
                  <c:v>2.9647827148400001</c:v>
                </c:pt>
                <c:pt idx="276">
                  <c:v>2.96508789063</c:v>
                </c:pt>
                <c:pt idx="277">
                  <c:v>2.9641723632799999</c:v>
                </c:pt>
                <c:pt idx="278">
                  <c:v>2.9647827148400001</c:v>
                </c:pt>
                <c:pt idx="279">
                  <c:v>2.9617309570299999</c:v>
                </c:pt>
                <c:pt idx="280">
                  <c:v>2.9617309570299999</c:v>
                </c:pt>
                <c:pt idx="281">
                  <c:v>2.9605102539099999</c:v>
                </c:pt>
                <c:pt idx="282">
                  <c:v>2.9595947265600002</c:v>
                </c:pt>
                <c:pt idx="283">
                  <c:v>2.9595947265600002</c:v>
                </c:pt>
                <c:pt idx="284">
                  <c:v>2.958984375</c:v>
                </c:pt>
                <c:pt idx="285">
                  <c:v>2.9559326171899998</c:v>
                </c:pt>
                <c:pt idx="286">
                  <c:v>2.95654296875</c:v>
                </c:pt>
                <c:pt idx="287">
                  <c:v>2.9559326171899998</c:v>
                </c:pt>
                <c:pt idx="288">
                  <c:v>2.9544067382799999</c:v>
                </c:pt>
                <c:pt idx="289">
                  <c:v>2.9531860351599999</c:v>
                </c:pt>
                <c:pt idx="290">
                  <c:v>2.9537963867200001</c:v>
                </c:pt>
                <c:pt idx="291">
                  <c:v>2.9501342773400001</c:v>
                </c:pt>
                <c:pt idx="292">
                  <c:v>2.9501342773400001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blue!$D$7:$D$5000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3.0000000000000009</c:v>
                </c:pt>
                <c:pt idx="4">
                  <c:v>4.0000000000200018</c:v>
                </c:pt>
                <c:pt idx="5">
                  <c:v>5.00000000004</c:v>
                </c:pt>
                <c:pt idx="6">
                  <c:v>6</c:v>
                </c:pt>
                <c:pt idx="7">
                  <c:v>7.0000000000200009</c:v>
                </c:pt>
                <c:pt idx="8">
                  <c:v>8.0000000000400018</c:v>
                </c:pt>
                <c:pt idx="9">
                  <c:v>9</c:v>
                </c:pt>
                <c:pt idx="10">
                  <c:v>10.00000000002</c:v>
                </c:pt>
                <c:pt idx="11">
                  <c:v>11.00000000004</c:v>
                </c:pt>
                <c:pt idx="12">
                  <c:v>12.000000000000002</c:v>
                </c:pt>
                <c:pt idx="13">
                  <c:v>13.00000000002</c:v>
                </c:pt>
                <c:pt idx="14">
                  <c:v>14.00000000004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35.000000000039996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47.000000000040004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50.000000000039996</c:v>
                </c:pt>
                <c:pt idx="51">
                  <c:v>51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115.00000000001999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124.00000000002002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131.00000000022001</c:v>
                </c:pt>
                <c:pt idx="132">
                  <c:v>131.99999999982003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146.00000000022001</c:v>
                </c:pt>
                <c:pt idx="147">
                  <c:v>146.99999999982003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161.00000000022001</c:v>
                </c:pt>
                <c:pt idx="162">
                  <c:v>161.99999999982003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176.00000000022001</c:v>
                </c:pt>
                <c:pt idx="177">
                  <c:v>176.99999999982003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191.00000000022001</c:v>
                </c:pt>
                <c:pt idx="192">
                  <c:v>191.99999999982003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206.00000000022001</c:v>
                </c:pt>
                <c:pt idx="207">
                  <c:v>206.99999999982003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221.00000000022001</c:v>
                </c:pt>
                <c:pt idx="222">
                  <c:v>221.99999999982003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230.00000000022001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239.99999999982003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  <c:pt idx="290">
                  <c:v>290.00000000022004</c:v>
                </c:pt>
                <c:pt idx="291">
                  <c:v>290.99999999982003</c:v>
                </c:pt>
                <c:pt idx="292">
                  <c:v>292.00000000002001</c:v>
                </c:pt>
              </c:numCache>
            </c:numRef>
          </c:xVal>
          <c:yVal>
            <c:numRef>
              <c:f>blue!$F$7:$F$5000</c:f>
              <c:numCache>
                <c:formatCode>General</c:formatCode>
                <c:ptCount val="4994"/>
                <c:pt idx="0">
                  <c:v>4.8725966055057448</c:v>
                </c:pt>
                <c:pt idx="1">
                  <c:v>4.8419319885959649</c:v>
                </c:pt>
                <c:pt idx="2">
                  <c:v>4.8117653422789086</c:v>
                </c:pt>
                <c:pt idx="3">
                  <c:v>4.7820885798839408</c:v>
                </c:pt>
                <c:pt idx="4">
                  <c:v>4.7528937460566532</c:v>
                </c:pt>
                <c:pt idx="5">
                  <c:v>4.7241730146369774</c:v>
                </c:pt>
                <c:pt idx="6">
                  <c:v>4.6959186865557863</c:v>
                </c:pt>
                <c:pt idx="7">
                  <c:v>4.6681231877660689</c:v>
                </c:pt>
                <c:pt idx="8">
                  <c:v>4.6407790672227547</c:v>
                </c:pt>
                <c:pt idx="9">
                  <c:v>4.6138789948801273</c:v>
                </c:pt>
                <c:pt idx="10">
                  <c:v>4.5874157597221634</c:v>
                </c:pt>
                <c:pt idx="11">
                  <c:v>4.5613822678391855</c:v>
                </c:pt>
                <c:pt idx="12">
                  <c:v>4.5357715405212602</c:v>
                </c:pt>
                <c:pt idx="13">
                  <c:v>4.510576712382945</c:v>
                </c:pt>
                <c:pt idx="14">
                  <c:v>4.4857910295321286</c:v>
                </c:pt>
                <c:pt idx="15">
                  <c:v>4.4614078477548169</c:v>
                </c:pt>
                <c:pt idx="16">
                  <c:v>4.4374206307297577</c:v>
                </c:pt>
                <c:pt idx="17">
                  <c:v>4.4138229482850555</c:v>
                </c:pt>
                <c:pt idx="18">
                  <c:v>4.390608474669957</c:v>
                </c:pt>
                <c:pt idx="19">
                  <c:v>4.3677709868550574</c:v>
                </c:pt>
                <c:pt idx="20">
                  <c:v>4.3453043628724686</c:v>
                </c:pt>
                <c:pt idx="21">
                  <c:v>4.3232025801704452</c:v>
                </c:pt>
                <c:pt idx="22">
                  <c:v>4.3014597139950626</c:v>
                </c:pt>
                <c:pt idx="23">
                  <c:v>4.2800699358099434</c:v>
                </c:pt>
                <c:pt idx="24">
                  <c:v>4.2590275117297463</c:v>
                </c:pt>
                <c:pt idx="25">
                  <c:v>4.2383268009794097</c:v>
                </c:pt>
                <c:pt idx="26">
                  <c:v>4.2179622543896258</c:v>
                </c:pt>
                <c:pt idx="27">
                  <c:v>4.1979284129054113</c:v>
                </c:pt>
                <c:pt idx="28">
                  <c:v>4.1782199061192049</c:v>
                </c:pt>
                <c:pt idx="29">
                  <c:v>4.1588314508384485</c:v>
                </c:pt>
                <c:pt idx="30">
                  <c:v>4.1397578496656475</c:v>
                </c:pt>
                <c:pt idx="31">
                  <c:v>4.1209939896017787</c:v>
                </c:pt>
                <c:pt idx="32">
                  <c:v>4.1025348406825257</c:v>
                </c:pt>
                <c:pt idx="33">
                  <c:v>4.0843754546264011</c:v>
                </c:pt>
                <c:pt idx="34">
                  <c:v>4.0665109635050909</c:v>
                </c:pt>
                <c:pt idx="35">
                  <c:v>4.0489365784450619</c:v>
                </c:pt>
                <c:pt idx="36">
                  <c:v>4.0316475883404754</c:v>
                </c:pt>
                <c:pt idx="37">
                  <c:v>4.0146393585872655</c:v>
                </c:pt>
                <c:pt idx="38">
                  <c:v>3.9979073298469787</c:v>
                </c:pt>
                <c:pt idx="39">
                  <c:v>3.9814470168213809</c:v>
                </c:pt>
                <c:pt idx="40">
                  <c:v>3.9652540070472098</c:v>
                </c:pt>
                <c:pt idx="41">
                  <c:v>3.9493239597192655</c:v>
                </c:pt>
                <c:pt idx="42">
                  <c:v>3.9336526045237532</c:v>
                </c:pt>
                <c:pt idx="43">
                  <c:v>3.9182357404908035</c:v>
                </c:pt>
                <c:pt idx="44">
                  <c:v>3.9030692348739722</c:v>
                </c:pt>
                <c:pt idx="45">
                  <c:v>3.8881490220395034</c:v>
                </c:pt>
                <c:pt idx="46">
                  <c:v>3.8734711023738475</c:v>
                </c:pt>
                <c:pt idx="47">
                  <c:v>3.8590315412168716</c:v>
                </c:pt>
                <c:pt idx="48">
                  <c:v>3.8448264678043564</c:v>
                </c:pt>
                <c:pt idx="49">
                  <c:v>3.8308520742278813</c:v>
                </c:pt>
                <c:pt idx="50">
                  <c:v>3.8171046144191654</c:v>
                </c:pt>
                <c:pt idx="51">
                  <c:v>3.8035804031432519</c:v>
                </c:pt>
                <c:pt idx="52">
                  <c:v>3.7902758150082478</c:v>
                </c:pt>
                <c:pt idx="53">
                  <c:v>3.7771872834960076</c:v>
                </c:pt>
                <c:pt idx="54">
                  <c:v>3.7643113000175594</c:v>
                </c:pt>
                <c:pt idx="55">
                  <c:v>3.7516444129354465</c:v>
                </c:pt>
                <c:pt idx="56">
                  <c:v>3.7391832266872269</c:v>
                </c:pt>
                <c:pt idx="57">
                  <c:v>3.726924400851503</c:v>
                </c:pt>
                <c:pt idx="58">
                  <c:v>3.7148646492309512</c:v>
                </c:pt>
                <c:pt idx="59">
                  <c:v>3.7030007390155388</c:v>
                </c:pt>
                <c:pt idx="60">
                  <c:v>3.691329489893314</c:v>
                </c:pt>
                <c:pt idx="61">
                  <c:v>3.6798477731773924</c:v>
                </c:pt>
                <c:pt idx="62">
                  <c:v>3.6685525110092758</c:v>
                </c:pt>
                <c:pt idx="63">
                  <c:v>3.6574406755122686</c:v>
                </c:pt>
                <c:pt idx="64">
                  <c:v>3.646509287960304</c:v>
                </c:pt>
                <c:pt idx="65">
                  <c:v>3.6357554180194525</c:v>
                </c:pt>
                <c:pt idx="66">
                  <c:v>3.625176182941912</c:v>
                </c:pt>
                <c:pt idx="67">
                  <c:v>3.6147687467746756</c:v>
                </c:pt>
                <c:pt idx="68">
                  <c:v>3.6045303196373943</c:v>
                </c:pt>
                <c:pt idx="69">
                  <c:v>3.594458156955</c:v>
                </c:pt>
                <c:pt idx="70">
                  <c:v>3.5845495587043024</c:v>
                </c:pt>
                <c:pt idx="71">
                  <c:v>3.574801868726464</c:v>
                </c:pt>
                <c:pt idx="72">
                  <c:v>3.5652124739964055</c:v>
                </c:pt>
                <c:pt idx="73">
                  <c:v>3.5557788039055129</c:v>
                </c:pt>
                <c:pt idx="74">
                  <c:v>3.5464983296070667</c:v>
                </c:pt>
                <c:pt idx="75">
                  <c:v>3.5373685633206651</c:v>
                </c:pt>
                <c:pt idx="76">
                  <c:v>3.5283870576493119</c:v>
                </c:pt>
                <c:pt idx="77">
                  <c:v>3.5195514049562195</c:v>
                </c:pt>
                <c:pt idx="78">
                  <c:v>3.5108592367025713</c:v>
                </c:pt>
                <c:pt idx="79">
                  <c:v>3.5023082227973443</c:v>
                </c:pt>
                <c:pt idx="80">
                  <c:v>3.493896071003979</c:v>
                </c:pt>
                <c:pt idx="81">
                  <c:v>3.4856205263098872</c:v>
                </c:pt>
                <c:pt idx="82">
                  <c:v>3.477479370307436</c:v>
                </c:pt>
                <c:pt idx="83">
                  <c:v>3.4694704206290563</c:v>
                </c:pt>
                <c:pt idx="84">
                  <c:v>3.4615915303469724</c:v>
                </c:pt>
                <c:pt idx="85">
                  <c:v>3.4538405873838531</c:v>
                </c:pt>
                <c:pt idx="86">
                  <c:v>3.4462155139750013</c:v>
                </c:pt>
                <c:pt idx="87">
                  <c:v>3.4387142660968477</c:v>
                </c:pt>
                <c:pt idx="88">
                  <c:v>3.4313348329058568</c:v>
                </c:pt>
                <c:pt idx="89">
                  <c:v>3.4240752362264897</c:v>
                </c:pt>
                <c:pt idx="90">
                  <c:v>3.4169335300070935</c:v>
                </c:pt>
                <c:pt idx="91">
                  <c:v>3.4099077997856986</c:v>
                </c:pt>
                <c:pt idx="92">
                  <c:v>3.4029961622025251</c:v>
                </c:pt>
                <c:pt idx="93">
                  <c:v>3.3961967644819526</c:v>
                </c:pt>
                <c:pt idx="94">
                  <c:v>3.3895077839239218</c:v>
                </c:pt>
                <c:pt idx="95">
                  <c:v>3.3829274274398062</c:v>
                </c:pt>
                <c:pt idx="96">
                  <c:v>3.376453931059213</c:v>
                </c:pt>
                <c:pt idx="97">
                  <c:v>3.3700855594457595</c:v>
                </c:pt>
                <c:pt idx="98">
                  <c:v>3.3638206054551949</c:v>
                </c:pt>
                <c:pt idx="99">
                  <c:v>3.3576573896658366</c:v>
                </c:pt>
                <c:pt idx="100">
                  <c:v>3.3515942599175603</c:v>
                </c:pt>
                <c:pt idx="101">
                  <c:v>3.3456295908910967</c:v>
                </c:pt>
                <c:pt idx="102">
                  <c:v>3.3397617836609781</c:v>
                </c:pt>
                <c:pt idx="103">
                  <c:v>3.3339892652566223</c:v>
                </c:pt>
                <c:pt idx="104">
                  <c:v>3.3283104882617978</c:v>
                </c:pt>
                <c:pt idx="105">
                  <c:v>3.3227239303889928</c:v>
                </c:pt>
                <c:pt idx="106">
                  <c:v>3.3172280940615426</c:v>
                </c:pt>
                <c:pt idx="107">
                  <c:v>3.3118215060322864</c:v>
                </c:pt>
                <c:pt idx="108">
                  <c:v>3.3065027169783447</c:v>
                </c:pt>
                <c:pt idx="109">
                  <c:v>3.3012703011032678</c:v>
                </c:pt>
                <c:pt idx="110">
                  <c:v>3.2961228557739775</c:v>
                </c:pt>
                <c:pt idx="111">
                  <c:v>3.2910590011349616</c:v>
                </c:pt>
                <c:pt idx="112">
                  <c:v>3.2860773797294973</c:v>
                </c:pt>
                <c:pt idx="113">
                  <c:v>3.2811766561539892</c:v>
                </c:pt>
                <c:pt idx="114">
                  <c:v>3.2763555166906602</c:v>
                </c:pt>
                <c:pt idx="115">
                  <c:v>3.2716126689469269</c:v>
                </c:pt>
                <c:pt idx="116">
                  <c:v>3.2669468415263077</c:v>
                </c:pt>
                <c:pt idx="117">
                  <c:v>3.2623567836787184</c:v>
                </c:pt>
                <c:pt idx="118">
                  <c:v>3.2578412649571309</c:v>
                </c:pt>
                <c:pt idx="119">
                  <c:v>3.2533990749042583</c:v>
                </c:pt>
                <c:pt idx="120">
                  <c:v>3.249029022719609</c:v>
                </c:pt>
                <c:pt idx="121">
                  <c:v>3.2447299369326048</c:v>
                </c:pt>
                <c:pt idx="122">
                  <c:v>3.2405006651042823</c:v>
                </c:pt>
                <c:pt idx="123">
                  <c:v>3.2363400735103034</c:v>
                </c:pt>
                <c:pt idx="124">
                  <c:v>3.2322470468297451</c:v>
                </c:pt>
                <c:pt idx="125">
                  <c:v>3.2282204878610941</c:v>
                </c:pt>
                <c:pt idx="126">
                  <c:v>3.2242593172204566</c:v>
                </c:pt>
                <c:pt idx="127">
                  <c:v>3.2203624730452587</c:v>
                </c:pt>
                <c:pt idx="128">
                  <c:v>3.2165289107238575</c:v>
                </c:pt>
                <c:pt idx="129">
                  <c:v>3.2127576026082143</c:v>
                </c:pt>
                <c:pt idx="130">
                  <c:v>3.2090475377317977</c:v>
                </c:pt>
                <c:pt idx="131">
                  <c:v>3.205397721552155</c:v>
                </c:pt>
                <c:pt idx="132">
                  <c:v>3.2018071756773558</c:v>
                </c:pt>
                <c:pt idx="133">
                  <c:v>3.198274937597418</c:v>
                </c:pt>
                <c:pt idx="134">
                  <c:v>3.1948000604392157</c:v>
                </c:pt>
                <c:pt idx="135">
                  <c:v>3.1913816127060377</c:v>
                </c:pt>
                <c:pt idx="136">
                  <c:v>3.1880186780218831</c:v>
                </c:pt>
                <c:pt idx="137">
                  <c:v>3.1847103548981206</c:v>
                </c:pt>
                <c:pt idx="138">
                  <c:v>3.1814557564855255</c:v>
                </c:pt>
                <c:pt idx="139">
                  <c:v>3.1782540103308365</c:v>
                </c:pt>
                <c:pt idx="140">
                  <c:v>3.1751042581545939</c:v>
                </c:pt>
                <c:pt idx="141">
                  <c:v>3.1720056556150666</c:v>
                </c:pt>
                <c:pt idx="142">
                  <c:v>3.1689573720764748</c:v>
                </c:pt>
                <c:pt idx="143">
                  <c:v>3.165958590397477</c:v>
                </c:pt>
                <c:pt idx="144">
                  <c:v>3.163008506706412</c:v>
                </c:pt>
                <c:pt idx="145">
                  <c:v>3.1601063301806303</c:v>
                </c:pt>
                <c:pt idx="146">
                  <c:v>3.1572512828451216</c:v>
                </c:pt>
                <c:pt idx="147">
                  <c:v>3.1544425993585277</c:v>
                </c:pt>
                <c:pt idx="148">
                  <c:v>3.1516795268030497</c:v>
                </c:pt>
                <c:pt idx="149">
                  <c:v>3.1489613244927308</c:v>
                </c:pt>
                <c:pt idx="150">
                  <c:v>3.1462872637697217</c:v>
                </c:pt>
                <c:pt idx="151">
                  <c:v>3.1436566278042619</c:v>
                </c:pt>
                <c:pt idx="152">
                  <c:v>3.1410687114121481</c:v>
                </c:pt>
                <c:pt idx="153">
                  <c:v>3.1385228208607669</c:v>
                </c:pt>
                <c:pt idx="154">
                  <c:v>3.1360182736786633</c:v>
                </c:pt>
                <c:pt idx="155">
                  <c:v>3.1335543984817558</c:v>
                </c:pt>
                <c:pt idx="156">
                  <c:v>3.1311305347886691</c:v>
                </c:pt>
                <c:pt idx="157">
                  <c:v>3.1287460328394272</c:v>
                </c:pt>
                <c:pt idx="158">
                  <c:v>3.1264002534300013</c:v>
                </c:pt>
                <c:pt idx="159">
                  <c:v>3.1240925677364917</c:v>
                </c:pt>
                <c:pt idx="160">
                  <c:v>3.1218223571425106</c:v>
                </c:pt>
                <c:pt idx="161">
                  <c:v>3.1195890130816615</c:v>
                </c:pt>
                <c:pt idx="162">
                  <c:v>3.1173919368701486</c:v>
                </c:pt>
                <c:pt idx="163">
                  <c:v>3.1152305395424329</c:v>
                </c:pt>
                <c:pt idx="164">
                  <c:v>3.1131042417012607</c:v>
                </c:pt>
                <c:pt idx="165">
                  <c:v>3.1110124733582962</c:v>
                </c:pt>
                <c:pt idx="166">
                  <c:v>3.1089546737776574</c:v>
                </c:pt>
                <c:pt idx="167">
                  <c:v>3.1069302913331289</c:v>
                </c:pt>
                <c:pt idx="168">
                  <c:v>3.1049387833564372</c:v>
                </c:pt>
                <c:pt idx="169">
                  <c:v>3.1029796159882821</c:v>
                </c:pt>
                <c:pt idx="170">
                  <c:v>3.101052264042397</c:v>
                </c:pt>
                <c:pt idx="171">
                  <c:v>3.0991562108610937</c:v>
                </c:pt>
                <c:pt idx="172">
                  <c:v>3.0972909481734359</c:v>
                </c:pt>
                <c:pt idx="173">
                  <c:v>3.0954559759658142</c:v>
                </c:pt>
                <c:pt idx="174">
                  <c:v>3.0936508023444151</c:v>
                </c:pt>
                <c:pt idx="175">
                  <c:v>3.091874943400192</c:v>
                </c:pt>
                <c:pt idx="176">
                  <c:v>3.0901279230856442</c:v>
                </c:pt>
                <c:pt idx="177">
                  <c:v>3.0884092730838781</c:v>
                </c:pt>
                <c:pt idx="178">
                  <c:v>3.0867185326800493</c:v>
                </c:pt>
                <c:pt idx="179">
                  <c:v>3.0850552486440486</c:v>
                </c:pt>
                <c:pt idx="180">
                  <c:v>3.0834189751058383</c:v>
                </c:pt>
                <c:pt idx="181">
                  <c:v>3.0818092734330569</c:v>
                </c:pt>
                <c:pt idx="182">
                  <c:v>3.0802257121193288</c:v>
                </c:pt>
                <c:pt idx="183">
                  <c:v>3.0786678666655738</c:v>
                </c:pt>
                <c:pt idx="184">
                  <c:v>3.0771353194634803</c:v>
                </c:pt>
                <c:pt idx="185">
                  <c:v>3.0756276596891667</c:v>
                </c:pt>
                <c:pt idx="186">
                  <c:v>3.0741444831901816</c:v>
                </c:pt>
                <c:pt idx="187">
                  <c:v>3.0726853923745607</c:v>
                </c:pt>
                <c:pt idx="188">
                  <c:v>3.0712499961095863</c:v>
                </c:pt>
                <c:pt idx="189">
                  <c:v>3.0698379096142023</c:v>
                </c:pt>
                <c:pt idx="190">
                  <c:v>3.0684487543533914</c:v>
                </c:pt>
                <c:pt idx="191">
                  <c:v>3.0670821579417833</c:v>
                </c:pt>
                <c:pt idx="192">
                  <c:v>3.0657377540412298</c:v>
                </c:pt>
                <c:pt idx="193">
                  <c:v>3.0644151822602423</c:v>
                </c:pt>
                <c:pt idx="194">
                  <c:v>3.0631140880622207</c:v>
                </c:pt>
                <c:pt idx="195">
                  <c:v>3.0618341226679395</c:v>
                </c:pt>
                <c:pt idx="196">
                  <c:v>3.0605749429598021</c:v>
                </c:pt>
                <c:pt idx="197">
                  <c:v>3.0593362113944726</c:v>
                </c:pt>
                <c:pt idx="198">
                  <c:v>3.0581175959100313</c:v>
                </c:pt>
                <c:pt idx="199">
                  <c:v>3.0569187698348212</c:v>
                </c:pt>
                <c:pt idx="200">
                  <c:v>3.0557394118042671</c:v>
                </c:pt>
                <c:pt idx="201">
                  <c:v>3.0545792056724803</c:v>
                </c:pt>
                <c:pt idx="202">
                  <c:v>3.0534378404254743</c:v>
                </c:pt>
                <c:pt idx="203">
                  <c:v>3.0523150101019714</c:v>
                </c:pt>
                <c:pt idx="204">
                  <c:v>3.0512104137092435</c:v>
                </c:pt>
                <c:pt idx="205">
                  <c:v>3.0501237551404894</c:v>
                </c:pt>
                <c:pt idx="206">
                  <c:v>3.0490547430994339</c:v>
                </c:pt>
                <c:pt idx="207">
                  <c:v>3.0480030910202056</c:v>
                </c:pt>
                <c:pt idx="208">
                  <c:v>3.0469685169886724</c:v>
                </c:pt>
                <c:pt idx="209">
                  <c:v>3.0459507436706557</c:v>
                </c:pt>
                <c:pt idx="210">
                  <c:v>3.0449494982356473</c:v>
                </c:pt>
                <c:pt idx="211">
                  <c:v>3.0439645122819177</c:v>
                </c:pt>
                <c:pt idx="212">
                  <c:v>3.0429955217681677</c:v>
                </c:pt>
                <c:pt idx="213">
                  <c:v>3.0420422669409057</c:v>
                </c:pt>
                <c:pt idx="214">
                  <c:v>3.0411044922631407</c:v>
                </c:pt>
                <c:pt idx="215">
                  <c:v>3.0401819463493149</c:v>
                </c:pt>
                <c:pt idx="216">
                  <c:v>3.0392743818961585</c:v>
                </c:pt>
                <c:pt idx="217">
                  <c:v>3.0383815556148015</c:v>
                </c:pt>
                <c:pt idx="218">
                  <c:v>3.0375032281688261</c:v>
                </c:pt>
                <c:pt idx="219">
                  <c:v>3.0366391641084332</c:v>
                </c:pt>
                <c:pt idx="220">
                  <c:v>3.035789131805811</c:v>
                </c:pt>
                <c:pt idx="221">
                  <c:v>3.0349529033961544</c:v>
                </c:pt>
                <c:pt idx="222">
                  <c:v>3.034130254714988</c:v>
                </c:pt>
                <c:pt idx="223">
                  <c:v>3.0333209652366326</c:v>
                </c:pt>
                <c:pt idx="224">
                  <c:v>3.0325248180180515</c:v>
                </c:pt>
                <c:pt idx="225">
                  <c:v>3.0317415996391768</c:v>
                </c:pt>
                <c:pt idx="226">
                  <c:v>3.0309711001443267</c:v>
                </c:pt>
                <c:pt idx="227">
                  <c:v>3.0302131129887422</c:v>
                </c:pt>
                <c:pt idx="228">
                  <c:v>3.0294674349817741</c:v>
                </c:pt>
                <c:pt idx="229">
                  <c:v>3.0287338662311081</c:v>
                </c:pt>
                <c:pt idx="230">
                  <c:v>3.0280122100918638</c:v>
                </c:pt>
                <c:pt idx="231">
                  <c:v>3.0273022731125061</c:v>
                </c:pt>
                <c:pt idx="232">
                  <c:v>3.0266038649817411</c:v>
                </c:pt>
                <c:pt idx="233">
                  <c:v>3.0259167984800572</c:v>
                </c:pt>
                <c:pt idx="234">
                  <c:v>3.0252408894282281</c:v>
                </c:pt>
                <c:pt idx="235">
                  <c:v>3.0245759566367538</c:v>
                </c:pt>
                <c:pt idx="236">
                  <c:v>3.0239218218597248</c:v>
                </c:pt>
                <c:pt idx="237">
                  <c:v>3.0232783097457934</c:v>
                </c:pt>
                <c:pt idx="238">
                  <c:v>3.0226452477900376</c:v>
                </c:pt>
                <c:pt idx="239">
                  <c:v>3.0220224662900375</c:v>
                </c:pt>
                <c:pt idx="240">
                  <c:v>3.0214097982991945</c:v>
                </c:pt>
                <c:pt idx="241">
                  <c:v>3.0208070795809059</c:v>
                </c:pt>
                <c:pt idx="242">
                  <c:v>3.0202141485667435</c:v>
                </c:pt>
                <c:pt idx="243">
                  <c:v>3.0196308463120118</c:v>
                </c:pt>
                <c:pt idx="244">
                  <c:v>3.0190570164521189</c:v>
                </c:pt>
                <c:pt idx="245">
                  <c:v>3.0184925051627571</c:v>
                </c:pt>
                <c:pt idx="246">
                  <c:v>3.0179371611175969</c:v>
                </c:pt>
                <c:pt idx="247">
                  <c:v>3.0173908354467427</c:v>
                </c:pt>
                <c:pt idx="248">
                  <c:v>3.0168533816988274</c:v>
                </c:pt>
                <c:pt idx="249">
                  <c:v>3.0163246558007302</c:v>
                </c:pt>
                <c:pt idx="250">
                  <c:v>3.0158045160180258</c:v>
                </c:pt>
                <c:pt idx="251">
                  <c:v>3.0152928229188949</c:v>
                </c:pt>
                <c:pt idx="252">
                  <c:v>3.0147894393357721</c:v>
                </c:pt>
                <c:pt idx="253">
                  <c:v>3.0142942303276929</c:v>
                </c:pt>
                <c:pt idx="254">
                  <c:v>3.0138070631459324</c:v>
                </c:pt>
                <c:pt idx="255">
                  <c:v>3.0133278071974923</c:v>
                </c:pt>
                <c:pt idx="256">
                  <c:v>3.0128563340092511</c:v>
                </c:pt>
                <c:pt idx="257">
                  <c:v>3.0123925171952517</c:v>
                </c:pt>
                <c:pt idx="258">
                  <c:v>3.0119362324219372</c:v>
                </c:pt>
                <c:pt idx="259">
                  <c:v>3.0114873573740208</c:v>
                </c:pt>
                <c:pt idx="260">
                  <c:v>3.0110457717233392</c:v>
                </c:pt>
                <c:pt idx="261">
                  <c:v>3.010611357095756</c:v>
                </c:pt>
                <c:pt idx="262">
                  <c:v>3.0101839970386681</c:v>
                </c:pt>
                <c:pt idx="263">
                  <c:v>3.0097635769913511</c:v>
                </c:pt>
                <c:pt idx="264">
                  <c:v>3.0093499842534492</c:v>
                </c:pt>
                <c:pt idx="265">
                  <c:v>3.0089431079540385</c:v>
                </c:pt>
                <c:pt idx="266">
                  <c:v>3.0085428390233946</c:v>
                </c:pt>
                <c:pt idx="267">
                  <c:v>3.0081490701629932</c:v>
                </c:pt>
                <c:pt idx="268">
                  <c:v>3.007761695816054</c:v>
                </c:pt>
                <c:pt idx="269">
                  <c:v>3.0073806121406652</c:v>
                </c:pt>
                <c:pt idx="270">
                  <c:v>3.0070057169812179</c:v>
                </c:pt>
                <c:pt idx="271">
                  <c:v>3.0066369098403651</c:v>
                </c:pt>
                <c:pt idx="272">
                  <c:v>3.0062740918534323</c:v>
                </c:pt>
                <c:pt idx="273">
                  <c:v>3.0059171657612223</c:v>
                </c:pt>
                <c:pt idx="274">
                  <c:v>3.0055660358833181</c:v>
                </c:pt>
                <c:pt idx="275">
                  <c:v>3.0052206080937189</c:v>
                </c:pt>
                <c:pt idx="276">
                  <c:v>3.0048807897949494</c:v>
                </c:pt>
                <c:pt idx="277">
                  <c:v>3.0045464898926433</c:v>
                </c:pt>
                <c:pt idx="278">
                  <c:v>3.0042176187723433</c:v>
                </c:pt>
                <c:pt idx="279">
                  <c:v>3.0038940882748575</c:v>
                </c:pt>
                <c:pt idx="280">
                  <c:v>3.0035758116720537</c:v>
                </c:pt>
                <c:pt idx="281">
                  <c:v>3.0032627036447797</c:v>
                </c:pt>
                <c:pt idx="282">
                  <c:v>3.0029546802593918</c:v>
                </c:pt>
                <c:pt idx="283">
                  <c:v>3.0026516589447185</c:v>
                </c:pt>
                <c:pt idx="284">
                  <c:v>3.0023535584710306</c:v>
                </c:pt>
                <c:pt idx="285">
                  <c:v>3.0020602989277019</c:v>
                </c:pt>
                <c:pt idx="286">
                  <c:v>3.0017718017012713</c:v>
                </c:pt>
                <c:pt idx="287">
                  <c:v>3.0014879894554261</c:v>
                </c:pt>
                <c:pt idx="288">
                  <c:v>3.0012087861097285</c:v>
                </c:pt>
                <c:pt idx="289">
                  <c:v>3.0009341168187325</c:v>
                </c:pt>
                <c:pt idx="290">
                  <c:v>3.0006639079529251</c:v>
                </c:pt>
                <c:pt idx="291">
                  <c:v>3.0003980870784743</c:v>
                </c:pt>
                <c:pt idx="292">
                  <c:v>3.0001365829373441</c:v>
                </c:pt>
              </c:numCache>
            </c:numRef>
          </c:yVal>
        </c:ser>
        <c:axId val="170839040"/>
        <c:axId val="168690816"/>
      </c:scatterChart>
      <c:valAx>
        <c:axId val="17083904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68690816"/>
        <c:crosses val="autoZero"/>
        <c:crossBetween val="midCat"/>
      </c:valAx>
      <c:valAx>
        <c:axId val="168690816"/>
        <c:scaling>
          <c:orientation val="minMax"/>
          <c:max val="6"/>
          <c:min val="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70839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2">
                  <c:v>291.99999999978002</c:v>
                </c:pt>
                <c:pt idx="293">
                  <c:v>292.99999999997999</c:v>
                </c:pt>
              </c:numCache>
            </c:numRef>
          </c:xVal>
          <c:yVal>
            <c:numRef>
              <c:f>green!$E$7:$E$5000</c:f>
              <c:numCache>
                <c:formatCode>General</c:formatCode>
                <c:ptCount val="4994"/>
                <c:pt idx="0">
                  <c:v>6.1688232421900002</c:v>
                </c:pt>
                <c:pt idx="1">
                  <c:v>4.9157714843799996</c:v>
                </c:pt>
                <c:pt idx="2">
                  <c:v>4.5840454101599999</c:v>
                </c:pt>
                <c:pt idx="3">
                  <c:v>4.4210815429699997</c:v>
                </c:pt>
                <c:pt idx="4">
                  <c:v>4.3048095703099998</c:v>
                </c:pt>
                <c:pt idx="5">
                  <c:v>4.2135620117199997</c:v>
                </c:pt>
                <c:pt idx="6">
                  <c:v>4.1345214843799996</c:v>
                </c:pt>
                <c:pt idx="7">
                  <c:v>4.0686035156299996</c:v>
                </c:pt>
                <c:pt idx="8">
                  <c:v>4.0072631835900001</c:v>
                </c:pt>
                <c:pt idx="9">
                  <c:v>3.9566040039099999</c:v>
                </c:pt>
                <c:pt idx="10">
                  <c:v>3.90869140625</c:v>
                </c:pt>
                <c:pt idx="11">
                  <c:v>3.86108398438</c:v>
                </c:pt>
                <c:pt idx="12">
                  <c:v>3.82202148438</c:v>
                </c:pt>
                <c:pt idx="13">
                  <c:v>3.779296875</c:v>
                </c:pt>
                <c:pt idx="14">
                  <c:v>3.7396240234399998</c:v>
                </c:pt>
                <c:pt idx="15">
                  <c:v>3.70727539063</c:v>
                </c:pt>
                <c:pt idx="16">
                  <c:v>3.6727905273400001</c:v>
                </c:pt>
                <c:pt idx="17">
                  <c:v>3.6410522460900001</c:v>
                </c:pt>
                <c:pt idx="18">
                  <c:v>3.6111450195299999</c:v>
                </c:pt>
                <c:pt idx="19">
                  <c:v>3.5824584960900001</c:v>
                </c:pt>
                <c:pt idx="20">
                  <c:v>3.5531616210900001</c:v>
                </c:pt>
                <c:pt idx="21">
                  <c:v>3.525390625</c:v>
                </c:pt>
                <c:pt idx="22">
                  <c:v>3.4994506835900001</c:v>
                </c:pt>
                <c:pt idx="23">
                  <c:v>3.4713745117200001</c:v>
                </c:pt>
                <c:pt idx="24">
                  <c:v>3.4442138671899998</c:v>
                </c:pt>
                <c:pt idx="25">
                  <c:v>3.4188842773400001</c:v>
                </c:pt>
                <c:pt idx="26">
                  <c:v>3.3935546875</c:v>
                </c:pt>
                <c:pt idx="27">
                  <c:v>3.369140625</c:v>
                </c:pt>
                <c:pt idx="28">
                  <c:v>3.3453369140600002</c:v>
                </c:pt>
                <c:pt idx="29">
                  <c:v>3.3233642578100002</c:v>
                </c:pt>
                <c:pt idx="30">
                  <c:v>3.3010864257799999</c:v>
                </c:pt>
                <c:pt idx="31">
                  <c:v>3.2778930664099999</c:v>
                </c:pt>
                <c:pt idx="32">
                  <c:v>3.2565307617200001</c:v>
                </c:pt>
                <c:pt idx="33">
                  <c:v>3.2357788085900001</c:v>
                </c:pt>
                <c:pt idx="34">
                  <c:v>3.212890625</c:v>
                </c:pt>
                <c:pt idx="35">
                  <c:v>3.1927490234399998</c:v>
                </c:pt>
                <c:pt idx="36">
                  <c:v>3.1719970703100002</c:v>
                </c:pt>
                <c:pt idx="37">
                  <c:v>3.1521606445299999</c:v>
                </c:pt>
                <c:pt idx="38">
                  <c:v>3.1317138671899998</c:v>
                </c:pt>
                <c:pt idx="39">
                  <c:v>3.11401367188</c:v>
                </c:pt>
                <c:pt idx="40">
                  <c:v>3.09448242188</c:v>
                </c:pt>
                <c:pt idx="41">
                  <c:v>3.0752563476599999</c:v>
                </c:pt>
                <c:pt idx="42">
                  <c:v>3.0569458007799999</c:v>
                </c:pt>
                <c:pt idx="43">
                  <c:v>3.0377197265600002</c:v>
                </c:pt>
                <c:pt idx="44">
                  <c:v>3.0206298828100002</c:v>
                </c:pt>
                <c:pt idx="45">
                  <c:v>3.0014038085900001</c:v>
                </c:pt>
                <c:pt idx="46">
                  <c:v>2.9849243164099999</c:v>
                </c:pt>
                <c:pt idx="47">
                  <c:v>2.96752929688</c:v>
                </c:pt>
                <c:pt idx="48">
                  <c:v>2.9501342773400001</c:v>
                </c:pt>
                <c:pt idx="49">
                  <c:v>2.9339599609399998</c:v>
                </c:pt>
                <c:pt idx="50">
                  <c:v>2.9165649414099999</c:v>
                </c:pt>
                <c:pt idx="51">
                  <c:v>2.9010009765600002</c:v>
                </c:pt>
                <c:pt idx="52">
                  <c:v>2.8854370117200001</c:v>
                </c:pt>
                <c:pt idx="53">
                  <c:v>2.86865234375</c:v>
                </c:pt>
                <c:pt idx="54">
                  <c:v>2.8543090820299999</c:v>
                </c:pt>
                <c:pt idx="55">
                  <c:v>2.8387451171899998</c:v>
                </c:pt>
                <c:pt idx="56">
                  <c:v>2.8244018554700001</c:v>
                </c:pt>
                <c:pt idx="57">
                  <c:v>2.80883789063</c:v>
                </c:pt>
                <c:pt idx="58">
                  <c:v>2.7938842773400001</c:v>
                </c:pt>
                <c:pt idx="59">
                  <c:v>2.7786254882799999</c:v>
                </c:pt>
                <c:pt idx="60">
                  <c:v>2.763671875</c:v>
                </c:pt>
                <c:pt idx="61">
                  <c:v>2.7499389648400001</c:v>
                </c:pt>
                <c:pt idx="62">
                  <c:v>2.73681640625</c:v>
                </c:pt>
                <c:pt idx="63">
                  <c:v>2.7215576171899998</c:v>
                </c:pt>
                <c:pt idx="64">
                  <c:v>2.7090454101599999</c:v>
                </c:pt>
                <c:pt idx="65">
                  <c:v>2.6953125</c:v>
                </c:pt>
                <c:pt idx="66">
                  <c:v>2.6840209960900001</c:v>
                </c:pt>
                <c:pt idx="67">
                  <c:v>2.66967773438</c:v>
                </c:pt>
                <c:pt idx="68">
                  <c:v>2.6580810546899998</c:v>
                </c:pt>
                <c:pt idx="69">
                  <c:v>2.64404296875</c:v>
                </c:pt>
                <c:pt idx="70">
                  <c:v>2.6333618164099999</c:v>
                </c:pt>
                <c:pt idx="71">
                  <c:v>2.6217651367200001</c:v>
                </c:pt>
                <c:pt idx="72">
                  <c:v>2.6089477539099999</c:v>
                </c:pt>
                <c:pt idx="73">
                  <c:v>2.5973510742200001</c:v>
                </c:pt>
                <c:pt idx="74">
                  <c:v>2.58666992188</c:v>
                </c:pt>
                <c:pt idx="75">
                  <c:v>2.5750732421899998</c:v>
                </c:pt>
                <c:pt idx="76">
                  <c:v>2.5628662109399998</c:v>
                </c:pt>
                <c:pt idx="77">
                  <c:v>2.5506591796899998</c:v>
                </c:pt>
                <c:pt idx="78">
                  <c:v>2.54028320313</c:v>
                </c:pt>
                <c:pt idx="79">
                  <c:v>2.5289916992200001</c:v>
                </c:pt>
                <c:pt idx="80">
                  <c:v>2.51953125</c:v>
                </c:pt>
                <c:pt idx="81">
                  <c:v>2.5088500976599999</c:v>
                </c:pt>
                <c:pt idx="82">
                  <c:v>2.4978637695299999</c:v>
                </c:pt>
                <c:pt idx="83">
                  <c:v>2.48901367188</c:v>
                </c:pt>
                <c:pt idx="84">
                  <c:v>2.4786376953100002</c:v>
                </c:pt>
                <c:pt idx="85">
                  <c:v>2.4688720703100002</c:v>
                </c:pt>
                <c:pt idx="86">
                  <c:v>2.45849609375</c:v>
                </c:pt>
                <c:pt idx="87">
                  <c:v>2.4490356445299999</c:v>
                </c:pt>
                <c:pt idx="88">
                  <c:v>2.4404907226599999</c:v>
                </c:pt>
                <c:pt idx="89">
                  <c:v>2.4307250976599999</c:v>
                </c:pt>
                <c:pt idx="90">
                  <c:v>2.4212646484399998</c:v>
                </c:pt>
                <c:pt idx="91">
                  <c:v>2.412109375</c:v>
                </c:pt>
                <c:pt idx="92">
                  <c:v>2.40356445313</c:v>
                </c:pt>
                <c:pt idx="93">
                  <c:v>2.39501953125</c:v>
                </c:pt>
                <c:pt idx="94">
                  <c:v>2.3855590820299999</c:v>
                </c:pt>
                <c:pt idx="95">
                  <c:v>2.3788452148400001</c:v>
                </c:pt>
                <c:pt idx="96">
                  <c:v>2.36938476563</c:v>
                </c:pt>
                <c:pt idx="97">
                  <c:v>2.35961914063</c:v>
                </c:pt>
                <c:pt idx="98">
                  <c:v>2.35229492188</c:v>
                </c:pt>
                <c:pt idx="99">
                  <c:v>2.3440551757799999</c:v>
                </c:pt>
                <c:pt idx="100">
                  <c:v>2.3373413085900001</c:v>
                </c:pt>
                <c:pt idx="101">
                  <c:v>2.3275756835900001</c:v>
                </c:pt>
                <c:pt idx="102">
                  <c:v>2.32055664063</c:v>
                </c:pt>
                <c:pt idx="103">
                  <c:v>2.3123168945299999</c:v>
                </c:pt>
                <c:pt idx="104">
                  <c:v>2.3062133789099999</c:v>
                </c:pt>
                <c:pt idx="105">
                  <c:v>2.29736328125</c:v>
                </c:pt>
                <c:pt idx="106">
                  <c:v>2.2906494140600002</c:v>
                </c:pt>
                <c:pt idx="107">
                  <c:v>2.2830200195299999</c:v>
                </c:pt>
                <c:pt idx="108">
                  <c:v>2.2760009765600002</c:v>
                </c:pt>
                <c:pt idx="109">
                  <c:v>2.2705078125</c:v>
                </c:pt>
                <c:pt idx="110">
                  <c:v>2.2616577148400001</c:v>
                </c:pt>
                <c:pt idx="111">
                  <c:v>2.2552490234399998</c:v>
                </c:pt>
                <c:pt idx="112">
                  <c:v>2.24975585938</c:v>
                </c:pt>
                <c:pt idx="113">
                  <c:v>2.2421264648400001</c:v>
                </c:pt>
                <c:pt idx="114">
                  <c:v>2.23510742188</c:v>
                </c:pt>
                <c:pt idx="115">
                  <c:v>2.22900390625</c:v>
                </c:pt>
                <c:pt idx="116">
                  <c:v>2.2235107421899998</c:v>
                </c:pt>
                <c:pt idx="117">
                  <c:v>2.2177124023400001</c:v>
                </c:pt>
                <c:pt idx="118">
                  <c:v>2.2119140625</c:v>
                </c:pt>
                <c:pt idx="119">
                  <c:v>2.2042846679700001</c:v>
                </c:pt>
                <c:pt idx="120">
                  <c:v>2.1990966796899998</c:v>
                </c:pt>
                <c:pt idx="121">
                  <c:v>2.1939086914099999</c:v>
                </c:pt>
                <c:pt idx="122">
                  <c:v>2.1878051757799999</c:v>
                </c:pt>
                <c:pt idx="123">
                  <c:v>2.1829223632799999</c:v>
                </c:pt>
                <c:pt idx="124">
                  <c:v>2.1774291992200001</c:v>
                </c:pt>
                <c:pt idx="125">
                  <c:v>2.17041015625</c:v>
                </c:pt>
                <c:pt idx="126">
                  <c:v>2.1664428710900001</c:v>
                </c:pt>
                <c:pt idx="127">
                  <c:v>2.16186523438</c:v>
                </c:pt>
                <c:pt idx="128">
                  <c:v>2.1566772460900001</c:v>
                </c:pt>
                <c:pt idx="129">
                  <c:v>2.1514892578100002</c:v>
                </c:pt>
                <c:pt idx="130">
                  <c:v>2.1463012695299999</c:v>
                </c:pt>
                <c:pt idx="131">
                  <c:v>2.1414184570299999</c:v>
                </c:pt>
                <c:pt idx="132">
                  <c:v>2.1347045898400001</c:v>
                </c:pt>
                <c:pt idx="133">
                  <c:v>2.1307373046899998</c:v>
                </c:pt>
                <c:pt idx="134">
                  <c:v>2.1255493164099999</c:v>
                </c:pt>
                <c:pt idx="135">
                  <c:v>2.12036132813</c:v>
                </c:pt>
                <c:pt idx="136">
                  <c:v>2.11547851563</c:v>
                </c:pt>
                <c:pt idx="137">
                  <c:v>2.1115112304700001</c:v>
                </c:pt>
                <c:pt idx="138">
                  <c:v>2.10571289063</c:v>
                </c:pt>
                <c:pt idx="139">
                  <c:v>2.1017456054700001</c:v>
                </c:pt>
                <c:pt idx="140">
                  <c:v>2.09838867188</c:v>
                </c:pt>
                <c:pt idx="141">
                  <c:v>2.0938110351599999</c:v>
                </c:pt>
                <c:pt idx="142">
                  <c:v>2.0895385742200001</c:v>
                </c:pt>
                <c:pt idx="143">
                  <c:v>2.0843505859399998</c:v>
                </c:pt>
                <c:pt idx="144">
                  <c:v>2.0803833007799999</c:v>
                </c:pt>
                <c:pt idx="145">
                  <c:v>2.0758056640600002</c:v>
                </c:pt>
                <c:pt idx="146">
                  <c:v>2.0712280273400001</c:v>
                </c:pt>
                <c:pt idx="147">
                  <c:v>2.0684814453100002</c:v>
                </c:pt>
                <c:pt idx="148">
                  <c:v>2.0648193359399998</c:v>
                </c:pt>
                <c:pt idx="149">
                  <c:v>2.0608520507799999</c:v>
                </c:pt>
                <c:pt idx="150">
                  <c:v>2.0584106445299999</c:v>
                </c:pt>
                <c:pt idx="151">
                  <c:v>2.0529174804700001</c:v>
                </c:pt>
                <c:pt idx="152">
                  <c:v>2.0492553710900001</c:v>
                </c:pt>
                <c:pt idx="153">
                  <c:v>2.04467773438</c:v>
                </c:pt>
                <c:pt idx="154">
                  <c:v>2.0425415039099999</c:v>
                </c:pt>
                <c:pt idx="155">
                  <c:v>2.0376586914099999</c:v>
                </c:pt>
                <c:pt idx="156">
                  <c:v>2.0330810546899998</c:v>
                </c:pt>
                <c:pt idx="157">
                  <c:v>2.0315551757799999</c:v>
                </c:pt>
                <c:pt idx="158">
                  <c:v>2.0278930664099999</c:v>
                </c:pt>
                <c:pt idx="159">
                  <c:v>2.0263671875</c:v>
                </c:pt>
                <c:pt idx="160">
                  <c:v>2.0220947265600002</c:v>
                </c:pt>
                <c:pt idx="161">
                  <c:v>2.0187377929700001</c:v>
                </c:pt>
                <c:pt idx="162">
                  <c:v>2.01538085938</c:v>
                </c:pt>
                <c:pt idx="163">
                  <c:v>2.0123291015600002</c:v>
                </c:pt>
                <c:pt idx="164">
                  <c:v>2.0095825195299999</c:v>
                </c:pt>
                <c:pt idx="165">
                  <c:v>2.0062255859399998</c:v>
                </c:pt>
                <c:pt idx="166">
                  <c:v>2.00317382813</c:v>
                </c:pt>
                <c:pt idx="167">
                  <c:v>2.0004272460900001</c:v>
                </c:pt>
                <c:pt idx="168">
                  <c:v>1.9961547851599999</c:v>
                </c:pt>
                <c:pt idx="169">
                  <c:v>1.99584960938</c:v>
                </c:pt>
                <c:pt idx="170">
                  <c:v>1.9912719726599999</c:v>
                </c:pt>
                <c:pt idx="171">
                  <c:v>1.98974609375</c:v>
                </c:pt>
                <c:pt idx="172">
                  <c:v>1.9857788085900001</c:v>
                </c:pt>
                <c:pt idx="173">
                  <c:v>1.9821166992199999</c:v>
                </c:pt>
                <c:pt idx="174">
                  <c:v>1.9815063476599999</c:v>
                </c:pt>
                <c:pt idx="175">
                  <c:v>1.97814941406</c:v>
                </c:pt>
                <c:pt idx="176">
                  <c:v>1.97570800781</c:v>
                </c:pt>
                <c:pt idx="177">
                  <c:v>1.9729614257800001</c:v>
                </c:pt>
                <c:pt idx="178">
                  <c:v>1.97021484375</c:v>
                </c:pt>
                <c:pt idx="179">
                  <c:v>1.96960449219</c:v>
                </c:pt>
                <c:pt idx="180">
                  <c:v>1.9650268554699999</c:v>
                </c:pt>
                <c:pt idx="181">
                  <c:v>1.9644165039099999</c:v>
                </c:pt>
                <c:pt idx="182">
                  <c:v>1.9601440429699999</c:v>
                </c:pt>
                <c:pt idx="183">
                  <c:v>1.95922851563</c:v>
                </c:pt>
                <c:pt idx="184">
                  <c:v>1.95617675781</c:v>
                </c:pt>
                <c:pt idx="185">
                  <c:v>1.9546508789099999</c:v>
                </c:pt>
                <c:pt idx="186">
                  <c:v>1.9509887695300001</c:v>
                </c:pt>
                <c:pt idx="187">
                  <c:v>1.94946289063</c:v>
                </c:pt>
                <c:pt idx="188">
                  <c:v>1.9482421875</c:v>
                </c:pt>
                <c:pt idx="189">
                  <c:v>1.9442749023400001</c:v>
                </c:pt>
                <c:pt idx="190">
                  <c:v>1.9442749023400001</c:v>
                </c:pt>
                <c:pt idx="191">
                  <c:v>1.9406127929699999</c:v>
                </c:pt>
                <c:pt idx="192">
                  <c:v>1.93908691406</c:v>
                </c:pt>
                <c:pt idx="193">
                  <c:v>1.93603515625</c:v>
                </c:pt>
                <c:pt idx="194">
                  <c:v>1.9338989257800001</c:v>
                </c:pt>
                <c:pt idx="195">
                  <c:v>1.9326782226599999</c:v>
                </c:pt>
                <c:pt idx="196">
                  <c:v>1.9296264648400001</c:v>
                </c:pt>
                <c:pt idx="197">
                  <c:v>1.9290161132800001</c:v>
                </c:pt>
                <c:pt idx="198">
                  <c:v>1.92749023438</c:v>
                </c:pt>
                <c:pt idx="199">
                  <c:v>1.923828125</c:v>
                </c:pt>
                <c:pt idx="200">
                  <c:v>1.9235229492199999</c:v>
                </c:pt>
                <c:pt idx="201">
                  <c:v>1.9223022460900001</c:v>
                </c:pt>
                <c:pt idx="202">
                  <c:v>1.91833496094</c:v>
                </c:pt>
                <c:pt idx="203">
                  <c:v>1.91833496094</c:v>
                </c:pt>
                <c:pt idx="204">
                  <c:v>1.91589355469</c:v>
                </c:pt>
                <c:pt idx="205">
                  <c:v>1.91345214844</c:v>
                </c:pt>
                <c:pt idx="206">
                  <c:v>1.91345214844</c:v>
                </c:pt>
                <c:pt idx="207">
                  <c:v>1.9094848632800001</c:v>
                </c:pt>
                <c:pt idx="208">
                  <c:v>1.90795898438</c:v>
                </c:pt>
                <c:pt idx="209">
                  <c:v>1.90673828125</c:v>
                </c:pt>
                <c:pt idx="210">
                  <c:v>1.90368652344</c:v>
                </c:pt>
                <c:pt idx="211">
                  <c:v>1.9027709960900001</c:v>
                </c:pt>
                <c:pt idx="212">
                  <c:v>1.9015502929699999</c:v>
                </c:pt>
                <c:pt idx="213">
                  <c:v>1.8997192382800001</c:v>
                </c:pt>
                <c:pt idx="214">
                  <c:v>1.8978881835900001</c:v>
                </c:pt>
                <c:pt idx="215">
                  <c:v>1.89758300781</c:v>
                </c:pt>
                <c:pt idx="216">
                  <c:v>1.89697265625</c:v>
                </c:pt>
                <c:pt idx="217">
                  <c:v>1.89514160156</c:v>
                </c:pt>
                <c:pt idx="218">
                  <c:v>1.89270019531</c:v>
                </c:pt>
                <c:pt idx="219">
                  <c:v>1.8923950195300001</c:v>
                </c:pt>
                <c:pt idx="220">
                  <c:v>1.8881225585900001</c:v>
                </c:pt>
                <c:pt idx="221">
                  <c:v>1.88720703125</c:v>
                </c:pt>
                <c:pt idx="222">
                  <c:v>1.8875122070300001</c:v>
                </c:pt>
                <c:pt idx="223">
                  <c:v>1.88720703125</c:v>
                </c:pt>
                <c:pt idx="224">
                  <c:v>1.88293457031</c:v>
                </c:pt>
                <c:pt idx="225">
                  <c:v>1.8820190429699999</c:v>
                </c:pt>
                <c:pt idx="226">
                  <c:v>1.8820190429699999</c:v>
                </c:pt>
                <c:pt idx="227">
                  <c:v>1.8801879882800001</c:v>
                </c:pt>
                <c:pt idx="228">
                  <c:v>1.8783569335900001</c:v>
                </c:pt>
                <c:pt idx="229">
                  <c:v>1.8771362304699999</c:v>
                </c:pt>
                <c:pt idx="230">
                  <c:v>1.87683105469</c:v>
                </c:pt>
                <c:pt idx="231">
                  <c:v>1.87438964844</c:v>
                </c:pt>
                <c:pt idx="232">
                  <c:v>1.87255859375</c:v>
                </c:pt>
                <c:pt idx="233">
                  <c:v>1.8716430664099999</c:v>
                </c:pt>
                <c:pt idx="234">
                  <c:v>1.8716430664099999</c:v>
                </c:pt>
                <c:pt idx="235">
                  <c:v>1.8685913085900001</c:v>
                </c:pt>
                <c:pt idx="236">
                  <c:v>1.8685913085900001</c:v>
                </c:pt>
                <c:pt idx="237">
                  <c:v>1.86645507813</c:v>
                </c:pt>
                <c:pt idx="238">
                  <c:v>1.86584472656</c:v>
                </c:pt>
                <c:pt idx="239">
                  <c:v>1.86645507813</c:v>
                </c:pt>
                <c:pt idx="240">
                  <c:v>1.86218261719</c:v>
                </c:pt>
                <c:pt idx="241">
                  <c:v>1.8612670898400001</c:v>
                </c:pt>
                <c:pt idx="242">
                  <c:v>1.86157226563</c:v>
                </c:pt>
                <c:pt idx="243">
                  <c:v>1.8612670898400001</c:v>
                </c:pt>
                <c:pt idx="244">
                  <c:v>1.8576049804699999</c:v>
                </c:pt>
                <c:pt idx="245">
                  <c:v>1.8576049804699999</c:v>
                </c:pt>
                <c:pt idx="246">
                  <c:v>1.85607910156</c:v>
                </c:pt>
                <c:pt idx="247">
                  <c:v>1.85607910156</c:v>
                </c:pt>
                <c:pt idx="248">
                  <c:v>1.85546875</c:v>
                </c:pt>
                <c:pt idx="249">
                  <c:v>1.85241699219</c:v>
                </c:pt>
                <c:pt idx="250">
                  <c:v>1.85241699219</c:v>
                </c:pt>
                <c:pt idx="251">
                  <c:v>1.8508911132800001</c:v>
                </c:pt>
                <c:pt idx="252">
                  <c:v>1.85119628906</c:v>
                </c:pt>
                <c:pt idx="253">
                  <c:v>1.8502807617199999</c:v>
                </c:pt>
                <c:pt idx="254">
                  <c:v>1.8472290039099999</c:v>
                </c:pt>
                <c:pt idx="255">
                  <c:v>1.8484497070300001</c:v>
                </c:pt>
                <c:pt idx="256">
                  <c:v>1.8460083007800001</c:v>
                </c:pt>
                <c:pt idx="257">
                  <c:v>1.8460083007800001</c:v>
                </c:pt>
                <c:pt idx="258">
                  <c:v>1.845703125</c:v>
                </c:pt>
                <c:pt idx="259">
                  <c:v>1.84387207031</c:v>
                </c:pt>
                <c:pt idx="260">
                  <c:v>1.84204101563</c:v>
                </c:pt>
                <c:pt idx="261">
                  <c:v>1.84204101563</c:v>
                </c:pt>
                <c:pt idx="262">
                  <c:v>1.8405151367199999</c:v>
                </c:pt>
                <c:pt idx="263">
                  <c:v>1.8408203125</c:v>
                </c:pt>
                <c:pt idx="264">
                  <c:v>1.8405151367199999</c:v>
                </c:pt>
                <c:pt idx="265">
                  <c:v>1.8368530273400001</c:v>
                </c:pt>
                <c:pt idx="266">
                  <c:v>1.8368530273400001</c:v>
                </c:pt>
                <c:pt idx="267">
                  <c:v>1.8374633789099999</c:v>
                </c:pt>
                <c:pt idx="268">
                  <c:v>1.83532714844</c:v>
                </c:pt>
                <c:pt idx="269">
                  <c:v>1.83532714844</c:v>
                </c:pt>
                <c:pt idx="270">
                  <c:v>1.83471679688</c:v>
                </c:pt>
                <c:pt idx="271">
                  <c:v>1.83227539063</c:v>
                </c:pt>
                <c:pt idx="272">
                  <c:v>1.83166503906</c:v>
                </c:pt>
                <c:pt idx="273">
                  <c:v>1.8301391601599999</c:v>
                </c:pt>
                <c:pt idx="274">
                  <c:v>1.8301391601599999</c:v>
                </c:pt>
                <c:pt idx="275">
                  <c:v>1.8301391601599999</c:v>
                </c:pt>
                <c:pt idx="276">
                  <c:v>1.8301391601599999</c:v>
                </c:pt>
                <c:pt idx="277">
                  <c:v>1.8276977539099999</c:v>
                </c:pt>
                <c:pt idx="278">
                  <c:v>1.8289184570300001</c:v>
                </c:pt>
                <c:pt idx="279">
                  <c:v>1.8258666992199999</c:v>
                </c:pt>
                <c:pt idx="280">
                  <c:v>1.82495117188</c:v>
                </c:pt>
                <c:pt idx="281">
                  <c:v>1.82495117188</c:v>
                </c:pt>
                <c:pt idx="282">
                  <c:v>1.8258666992199999</c:v>
                </c:pt>
                <c:pt idx="283">
                  <c:v>1.82373046875</c:v>
                </c:pt>
                <c:pt idx="284">
                  <c:v>1.8212890625</c:v>
                </c:pt>
                <c:pt idx="285">
                  <c:v>1.82067871094</c:v>
                </c:pt>
                <c:pt idx="286">
                  <c:v>1.82067871094</c:v>
                </c:pt>
                <c:pt idx="287">
                  <c:v>1.8197631835900001</c:v>
                </c:pt>
                <c:pt idx="288">
                  <c:v>1.8197631835900001</c:v>
                </c:pt>
                <c:pt idx="289">
                  <c:v>1.8197631835900001</c:v>
                </c:pt>
                <c:pt idx="290">
                  <c:v>1.8185424804699999</c:v>
                </c:pt>
                <c:pt idx="291">
                  <c:v>1.8161010742199999</c:v>
                </c:pt>
                <c:pt idx="292">
                  <c:v>1.8161010742199999</c:v>
                </c:pt>
                <c:pt idx="293">
                  <c:v>1.8154907226599999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green!$D$7:$D$5000</c:f>
              <c:numCache>
                <c:formatCode>General</c:formatCode>
                <c:ptCount val="4994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2">
                  <c:v>291.99999999978002</c:v>
                </c:pt>
                <c:pt idx="293">
                  <c:v>292.99999999997999</c:v>
                </c:pt>
              </c:numCache>
            </c:numRef>
          </c:xVal>
          <c:yVal>
            <c:numRef>
              <c:f>green!$F$7:$F$5000</c:f>
              <c:numCache>
                <c:formatCode>General</c:formatCode>
                <c:ptCount val="4994"/>
                <c:pt idx="0">
                  <c:v>4.496155629746915</c:v>
                </c:pt>
                <c:pt idx="1">
                  <c:v>4.4489370816751421</c:v>
                </c:pt>
                <c:pt idx="2">
                  <c:v>4.4025615202586375</c:v>
                </c:pt>
                <c:pt idx="3">
                  <c:v>4.3570138957680093</c:v>
                </c:pt>
                <c:pt idx="4">
                  <c:v>4.3122794271545981</c:v>
                </c:pt>
                <c:pt idx="5">
                  <c:v>4.2683435972459236</c:v>
                </c:pt>
                <c:pt idx="6">
                  <c:v>4.225192148050696</c:v>
                </c:pt>
                <c:pt idx="7">
                  <c:v>4.1828110761235688</c:v>
                </c:pt>
                <c:pt idx="8">
                  <c:v>4.1411866280133403</c:v>
                </c:pt>
                <c:pt idx="9">
                  <c:v>4.1003052958149642</c:v>
                </c:pt>
                <c:pt idx="10">
                  <c:v>4.0601538127781494</c:v>
                </c:pt>
                <c:pt idx="11">
                  <c:v>4.0207191489950267</c:v>
                </c:pt>
                <c:pt idx="12">
                  <c:v>3.9819885071861574</c:v>
                </c:pt>
                <c:pt idx="13">
                  <c:v>3.9439493185401577</c:v>
                </c:pt>
                <c:pt idx="14">
                  <c:v>3.9065892386282313</c:v>
                </c:pt>
                <c:pt idx="15">
                  <c:v>3.8698961434118644</c:v>
                </c:pt>
                <c:pt idx="16">
                  <c:v>3.8338581253013211</c:v>
                </c:pt>
                <c:pt idx="17">
                  <c:v>3.7984634892851044</c:v>
                </c:pt>
                <c:pt idx="18">
                  <c:v>3.7637007491476799</c:v>
                </c:pt>
                <c:pt idx="19">
                  <c:v>3.7295586237353273</c:v>
                </c:pt>
                <c:pt idx="20">
                  <c:v>3.6960260332892201</c:v>
                </c:pt>
                <c:pt idx="21">
                  <c:v>3.6630920958621305</c:v>
                </c:pt>
                <c:pt idx="22">
                  <c:v>3.630746123780725</c:v>
                </c:pt>
                <c:pt idx="23">
                  <c:v>3.5989776201715573</c:v>
                </c:pt>
                <c:pt idx="24">
                  <c:v>3.5677762755662803</c:v>
                </c:pt>
                <c:pt idx="25">
                  <c:v>3.5371319645500559</c:v>
                </c:pt>
                <c:pt idx="26">
                  <c:v>3.5070347424703083</c:v>
                </c:pt>
                <c:pt idx="27">
                  <c:v>3.4774748422205288</c:v>
                </c:pt>
                <c:pt idx="28">
                  <c:v>3.448442671065008</c:v>
                </c:pt>
                <c:pt idx="29">
                  <c:v>3.4199288075207321</c:v>
                </c:pt>
                <c:pt idx="30">
                  <c:v>3.3919239983103902</c:v>
                </c:pt>
                <c:pt idx="31">
                  <c:v>3.3644191553541485</c:v>
                </c:pt>
                <c:pt idx="32">
                  <c:v>3.3374053528155856</c:v>
                </c:pt>
                <c:pt idx="33">
                  <c:v>3.3108738242149949</c:v>
                </c:pt>
                <c:pt idx="34">
                  <c:v>3.284815959579416</c:v>
                </c:pt>
                <c:pt idx="35">
                  <c:v>3.2592233026439805</c:v>
                </c:pt>
                <c:pt idx="36">
                  <c:v>3.234087548117075</c:v>
                </c:pt>
                <c:pt idx="37">
                  <c:v>3.2094005389803053</c:v>
                </c:pt>
                <c:pt idx="38">
                  <c:v>3.1851542638370751</c:v>
                </c:pt>
                <c:pt idx="39">
                  <c:v>3.1613408543216206</c:v>
                </c:pt>
                <c:pt idx="40">
                  <c:v>3.1379525825410237</c:v>
                </c:pt>
                <c:pt idx="41">
                  <c:v>3.1149818585632696</c:v>
                </c:pt>
                <c:pt idx="42">
                  <c:v>3.0924212279625962</c:v>
                </c:pt>
                <c:pt idx="43">
                  <c:v>3.0702633693960699</c:v>
                </c:pt>
                <c:pt idx="44">
                  <c:v>3.0485010922237974</c:v>
                </c:pt>
                <c:pt idx="45">
                  <c:v>3.0271273341834073</c:v>
                </c:pt>
                <c:pt idx="46">
                  <c:v>3.006135159094117</c:v>
                </c:pt>
                <c:pt idx="47">
                  <c:v>2.985517754602145</c:v>
                </c:pt>
                <c:pt idx="48">
                  <c:v>2.9652684299775256</c:v>
                </c:pt>
                <c:pt idx="49">
                  <c:v>2.9453806139389709</c:v>
                </c:pt>
                <c:pt idx="50">
                  <c:v>2.9258478525178822</c:v>
                </c:pt>
                <c:pt idx="51">
                  <c:v>2.9066638069710784</c:v>
                </c:pt>
                <c:pt idx="52">
                  <c:v>2.8878222517200842</c:v>
                </c:pt>
                <c:pt idx="53">
                  <c:v>2.8693170723275117</c:v>
                </c:pt>
                <c:pt idx="54">
                  <c:v>2.8511422635163566</c:v>
                </c:pt>
                <c:pt idx="55">
                  <c:v>2.8332919272370858</c:v>
                </c:pt>
                <c:pt idx="56">
                  <c:v>2.8157602707021443</c:v>
                </c:pt>
                <c:pt idx="57">
                  <c:v>2.7985416045737077</c:v>
                </c:pt>
                <c:pt idx="58">
                  <c:v>2.781630341084409</c:v>
                </c:pt>
                <c:pt idx="59">
                  <c:v>2.7650209921944056</c:v>
                </c:pt>
                <c:pt idx="60">
                  <c:v>2.7487081678712908</c:v>
                </c:pt>
                <c:pt idx="61">
                  <c:v>2.7326865743096835</c:v>
                </c:pt>
                <c:pt idx="62">
                  <c:v>2.7169510121852474</c:v>
                </c:pt>
                <c:pt idx="63">
                  <c:v>2.7014963750250947</c:v>
                </c:pt>
                <c:pt idx="64">
                  <c:v>2.6863176475210393</c:v>
                </c:pt>
                <c:pt idx="65">
                  <c:v>2.6714099038754702</c:v>
                </c:pt>
                <c:pt idx="66">
                  <c:v>2.6567683062574825</c:v>
                </c:pt>
                <c:pt idx="67">
                  <c:v>2.6423881032048682</c:v>
                </c:pt>
                <c:pt idx="68">
                  <c:v>2.6282646280570128</c:v>
                </c:pt>
                <c:pt idx="69">
                  <c:v>2.6143932974922417</c:v>
                </c:pt>
                <c:pt idx="70">
                  <c:v>2.600769610013884</c:v>
                </c:pt>
                <c:pt idx="71">
                  <c:v>2.5873891444656065</c:v>
                </c:pt>
                <c:pt idx="72">
                  <c:v>2.5742475586457121</c:v>
                </c:pt>
                <c:pt idx="73">
                  <c:v>2.5613405878728464</c:v>
                </c:pt>
                <c:pt idx="74">
                  <c:v>2.5486640435794379</c:v>
                </c:pt>
                <c:pt idx="75">
                  <c:v>2.5362138119988957</c:v>
                </c:pt>
                <c:pt idx="76">
                  <c:v>2.523985852806772</c:v>
                </c:pt>
                <c:pt idx="77">
                  <c:v>2.5119761977881963</c:v>
                </c:pt>
                <c:pt idx="78">
                  <c:v>2.5001809495941414</c:v>
                </c:pt>
                <c:pt idx="79">
                  <c:v>2.4885962804540682</c:v>
                </c:pt>
                <c:pt idx="80">
                  <c:v>2.4772184309134651</c:v>
                </c:pt>
                <c:pt idx="81">
                  <c:v>2.466043708655544</c:v>
                </c:pt>
                <c:pt idx="82">
                  <c:v>2.4550684872816113</c:v>
                </c:pt>
                <c:pt idx="83">
                  <c:v>2.4442892051150231</c:v>
                </c:pt>
                <c:pt idx="84">
                  <c:v>2.4337023640848692</c:v>
                </c:pt>
                <c:pt idx="85">
                  <c:v>2.4233045285705037</c:v>
                </c:pt>
                <c:pt idx="86">
                  <c:v>2.4130923242684279</c:v>
                </c:pt>
                <c:pt idx="87">
                  <c:v>2.4030624371346949</c:v>
                </c:pt>
                <c:pt idx="88">
                  <c:v>2.3932116122902345</c:v>
                </c:pt>
                <c:pt idx="89">
                  <c:v>2.3835366529473383</c:v>
                </c:pt>
                <c:pt idx="90">
                  <c:v>2.3740344194077125</c:v>
                </c:pt>
                <c:pt idx="91">
                  <c:v>2.3647018280253826</c:v>
                </c:pt>
                <c:pt idx="92">
                  <c:v>2.3555358501896615</c:v>
                </c:pt>
                <c:pt idx="93">
                  <c:v>2.346533511375906</c:v>
                </c:pt>
                <c:pt idx="94">
                  <c:v>2.3376918901629868</c:v>
                </c:pt>
                <c:pt idx="95">
                  <c:v>2.3290081172697579</c:v>
                </c:pt>
                <c:pt idx="96">
                  <c:v>2.3204793746557515</c:v>
                </c:pt>
                <c:pt idx="97">
                  <c:v>2.3121028945903368</c:v>
                </c:pt>
                <c:pt idx="98">
                  <c:v>2.3038759587398809</c:v>
                </c:pt>
                <c:pt idx="99">
                  <c:v>2.2957958973157511</c:v>
                </c:pt>
                <c:pt idx="100">
                  <c:v>2.2878600881924469</c:v>
                </c:pt>
                <c:pt idx="101">
                  <c:v>2.2800659560427801</c:v>
                </c:pt>
                <c:pt idx="102">
                  <c:v>2.2724109715307037</c:v>
                </c:pt>
                <c:pt idx="103">
                  <c:v>2.264892650475832</c:v>
                </c:pt>
                <c:pt idx="104">
                  <c:v>2.2575085530341217</c:v>
                </c:pt>
                <c:pt idx="105">
                  <c:v>2.250256282933162</c:v>
                </c:pt>
                <c:pt idx="106">
                  <c:v>2.2431334866806494</c:v>
                </c:pt>
                <c:pt idx="107">
                  <c:v>2.2361378527881701</c:v>
                </c:pt>
                <c:pt idx="108">
                  <c:v>2.2292671110467204</c:v>
                </c:pt>
                <c:pt idx="109">
                  <c:v>2.222519031776824</c:v>
                </c:pt>
                <c:pt idx="110">
                  <c:v>2.2158914250931461</c:v>
                </c:pt>
                <c:pt idx="111">
                  <c:v>2.2093821402181315</c:v>
                </c:pt>
                <c:pt idx="112">
                  <c:v>2.2029890647715686</c:v>
                </c:pt>
                <c:pt idx="113">
                  <c:v>2.1967101240738924</c:v>
                </c:pt>
                <c:pt idx="114">
                  <c:v>2.1905432804959308</c:v>
                </c:pt>
                <c:pt idx="115">
                  <c:v>2.1844865327858418</c:v>
                </c:pt>
                <c:pt idx="116">
                  <c:v>2.1785379154090703</c:v>
                </c:pt>
                <c:pt idx="117">
                  <c:v>2.1726954979323017</c:v>
                </c:pt>
                <c:pt idx="118">
                  <c:v>2.1669573843858094</c:v>
                </c:pt>
                <c:pt idx="119">
                  <c:v>2.1613217126381334</c:v>
                </c:pt>
                <c:pt idx="120">
                  <c:v>2.1557866538124433</c:v>
                </c:pt>
                <c:pt idx="121">
                  <c:v>2.1503504116824317</c:v>
                </c:pt>
                <c:pt idx="122">
                  <c:v>2.1450112220798903</c:v>
                </c:pt>
                <c:pt idx="123">
                  <c:v>2.1397673523417766</c:v>
                </c:pt>
                <c:pt idx="124">
                  <c:v>2.1346171007378887</c:v>
                </c:pt>
                <c:pt idx="125">
                  <c:v>2.1295587959096061</c:v>
                </c:pt>
                <c:pt idx="126">
                  <c:v>2.1245907963460469</c:v>
                </c:pt>
                <c:pt idx="127">
                  <c:v>2.1197114898418508</c:v>
                </c:pt>
                <c:pt idx="128">
                  <c:v>2.1149192929654466</c:v>
                </c:pt>
                <c:pt idx="129">
                  <c:v>2.1102126505627692</c:v>
                </c:pt>
                <c:pt idx="130">
                  <c:v>2.1055900352435639</c:v>
                </c:pt>
                <c:pt idx="131">
                  <c:v>2.1010499468776338</c:v>
                </c:pt>
                <c:pt idx="132">
                  <c:v>2.0965909121246571</c:v>
                </c:pt>
                <c:pt idx="133">
                  <c:v>2.0922114839475237</c:v>
                </c:pt>
                <c:pt idx="134">
                  <c:v>2.0879102411350781</c:v>
                </c:pt>
                <c:pt idx="135">
                  <c:v>2.0836857878566768</c:v>
                </c:pt>
                <c:pt idx="136">
                  <c:v>2.0795367532011242</c:v>
                </c:pt>
                <c:pt idx="137">
                  <c:v>2.0754617907245243</c:v>
                </c:pt>
                <c:pt idx="138">
                  <c:v>2.0714595780282714</c:v>
                </c:pt>
                <c:pt idx="139">
                  <c:v>2.0675288163222434</c:v>
                </c:pt>
                <c:pt idx="140">
                  <c:v>2.0636682299964373</c:v>
                </c:pt>
                <c:pt idx="141">
                  <c:v>2.0598765662211647</c:v>
                </c:pt>
                <c:pt idx="142">
                  <c:v>2.05615259453322</c:v>
                </c:pt>
                <c:pt idx="143">
                  <c:v>2.0524951064300572</c:v>
                </c:pt>
                <c:pt idx="144">
                  <c:v>2.0489029149910127</c:v>
                </c:pt>
                <c:pt idx="145">
                  <c:v>2.0453748544852477</c:v>
                </c:pt>
                <c:pt idx="146">
                  <c:v>2.0419097799872734</c:v>
                </c:pt>
                <c:pt idx="147">
                  <c:v>2.0385065670181017</c:v>
                </c:pt>
                <c:pt idx="148">
                  <c:v>2.0351641111738124</c:v>
                </c:pt>
                <c:pt idx="149">
                  <c:v>2.0318813277613037</c:v>
                </c:pt>
                <c:pt idx="150">
                  <c:v>2.0286571514583227</c:v>
                </c:pt>
                <c:pt idx="151">
                  <c:v>2.0254905359615734</c:v>
                </c:pt>
                <c:pt idx="152">
                  <c:v>2.0223804536416283</c:v>
                </c:pt>
                <c:pt idx="153">
                  <c:v>2.0193258952208448</c:v>
                </c:pt>
                <c:pt idx="154">
                  <c:v>2.016325869439985</c:v>
                </c:pt>
                <c:pt idx="155">
                  <c:v>2.0133794027312835</c:v>
                </c:pt>
                <c:pt idx="156">
                  <c:v>2.0104855389133052</c:v>
                </c:pt>
                <c:pt idx="157">
                  <c:v>2.007643338875106</c:v>
                </c:pt>
                <c:pt idx="158">
                  <c:v>2.0048518802664992</c:v>
                </c:pt>
                <c:pt idx="159">
                  <c:v>2.0021102572089653</c:v>
                </c:pt>
                <c:pt idx="160">
                  <c:v>1.9994175799964304</c:v>
                </c:pt>
                <c:pt idx="161">
                  <c:v>1.9967729748018241</c:v>
                </c:pt>
                <c:pt idx="162">
                  <c:v>1.994175583403202</c:v>
                </c:pt>
                <c:pt idx="163">
                  <c:v>1.9916245629002611</c:v>
                </c:pt>
                <c:pt idx="164">
                  <c:v>1.9891190854363383</c:v>
                </c:pt>
                <c:pt idx="165">
                  <c:v>1.9866583379389398</c:v>
                </c:pt>
                <c:pt idx="166">
                  <c:v>1.9842415218511702</c:v>
                </c:pt>
                <c:pt idx="167">
                  <c:v>1.9818678528683564</c:v>
                </c:pt>
                <c:pt idx="168">
                  <c:v>1.9795365606922273</c:v>
                </c:pt>
                <c:pt idx="169">
                  <c:v>1.9772468887764711</c:v>
                </c:pt>
                <c:pt idx="170">
                  <c:v>1.9749980940772165</c:v>
                </c:pt>
                <c:pt idx="171">
                  <c:v>1.9727894468201421</c:v>
                </c:pt>
                <c:pt idx="172">
                  <c:v>1.9706202302594231</c:v>
                </c:pt>
                <c:pt idx="173">
                  <c:v>1.9684897404413348</c:v>
                </c:pt>
                <c:pt idx="174">
                  <c:v>1.9663972859836183</c:v>
                </c:pt>
                <c:pt idx="175">
                  <c:v>1.9643421878471046</c:v>
                </c:pt>
                <c:pt idx="176">
                  <c:v>1.9623237791117578</c:v>
                </c:pt>
                <c:pt idx="177">
                  <c:v>1.9603414047676455</c:v>
                </c:pt>
                <c:pt idx="178">
                  <c:v>1.9583944214985791</c:v>
                </c:pt>
                <c:pt idx="179">
                  <c:v>1.9564821974699376</c:v>
                </c:pt>
                <c:pt idx="180">
                  <c:v>1.9546041121306355</c:v>
                </c:pt>
                <c:pt idx="181">
                  <c:v>1.9527595560081452</c:v>
                </c:pt>
                <c:pt idx="182">
                  <c:v>1.9509479305074828</c:v>
                </c:pt>
                <c:pt idx="183">
                  <c:v>1.9491686477235945</c:v>
                </c:pt>
                <c:pt idx="184">
                  <c:v>1.9474211302471613</c:v>
                </c:pt>
                <c:pt idx="185">
                  <c:v>1.9457048109741617</c:v>
                </c:pt>
                <c:pt idx="186">
                  <c:v>1.9440191329281267</c:v>
                </c:pt>
                <c:pt idx="187">
                  <c:v>1.942363549076161</c:v>
                </c:pt>
                <c:pt idx="188">
                  <c:v>1.9407375221485248</c:v>
                </c:pt>
                <c:pt idx="189">
                  <c:v>1.9391405244702384</c:v>
                </c:pt>
                <c:pt idx="190">
                  <c:v>1.937572037786784</c:v>
                </c:pt>
                <c:pt idx="191">
                  <c:v>1.9360315530931771</c:v>
                </c:pt>
                <c:pt idx="192">
                  <c:v>1.9345185704744314</c:v>
                </c:pt>
                <c:pt idx="193">
                  <c:v>1.9330325989404298</c:v>
                </c:pt>
                <c:pt idx="194">
                  <c:v>1.9315731562639873</c:v>
                </c:pt>
                <c:pt idx="195">
                  <c:v>1.9301397688297097</c:v>
                </c:pt>
                <c:pt idx="196">
                  <c:v>1.9287319714775508</c:v>
                </c:pt>
                <c:pt idx="197">
                  <c:v>1.9273493073493961</c:v>
                </c:pt>
                <c:pt idx="198">
                  <c:v>1.9259913277458707</c:v>
                </c:pt>
                <c:pt idx="199">
                  <c:v>1.9246575919781284</c:v>
                </c:pt>
                <c:pt idx="200">
                  <c:v>1.9233476672225045</c:v>
                </c:pt>
                <c:pt idx="201">
                  <c:v>1.922061128384859</c:v>
                </c:pt>
                <c:pt idx="202">
                  <c:v>1.9207975579601613</c:v>
                </c:pt>
                <c:pt idx="203">
                  <c:v>1.9195565458947901</c:v>
                </c:pt>
                <c:pt idx="204">
                  <c:v>1.9183376894580122</c:v>
                </c:pt>
                <c:pt idx="205">
                  <c:v>1.9171405931089556</c:v>
                </c:pt>
                <c:pt idx="206">
                  <c:v>1.9159648683661525</c:v>
                </c:pt>
                <c:pt idx="207">
                  <c:v>1.9148101336857803</c:v>
                </c:pt>
                <c:pt idx="208">
                  <c:v>1.9136760143356322</c:v>
                </c:pt>
                <c:pt idx="209">
                  <c:v>1.9125621422715231</c:v>
                </c:pt>
                <c:pt idx="210">
                  <c:v>1.9114681560219373</c:v>
                </c:pt>
                <c:pt idx="211">
                  <c:v>1.910393700568628</c:v>
                </c:pt>
                <c:pt idx="212">
                  <c:v>1.909338427229526</c:v>
                </c:pt>
                <c:pt idx="213">
                  <c:v>1.9083019935494558</c:v>
                </c:pt>
                <c:pt idx="214">
                  <c:v>1.907284063187016</c:v>
                </c:pt>
                <c:pt idx="215">
                  <c:v>1.9062843058036492</c:v>
                </c:pt>
                <c:pt idx="216">
                  <c:v>1.9053023969601051</c:v>
                </c:pt>
                <c:pt idx="217">
                  <c:v>1.9043380180092744</c:v>
                </c:pt>
                <c:pt idx="218">
                  <c:v>1.903390855991093</c:v>
                </c:pt>
                <c:pt idx="219">
                  <c:v>1.9024606035344527</c:v>
                </c:pt>
                <c:pt idx="220">
                  <c:v>1.9015469587556724</c:v>
                </c:pt>
                <c:pt idx="221">
                  <c:v>1.9006496251589309</c:v>
                </c:pt>
                <c:pt idx="222">
                  <c:v>1.8997683115433392</c:v>
                </c:pt>
                <c:pt idx="223">
                  <c:v>1.8989027319067517</c:v>
                </c:pt>
                <c:pt idx="224">
                  <c:v>1.8980526053514375</c:v>
                </c:pt>
                <c:pt idx="225">
                  <c:v>1.8972176559960416</c:v>
                </c:pt>
                <c:pt idx="226">
                  <c:v>1.896397612884456</c:v>
                </c:pt>
                <c:pt idx="227">
                  <c:v>1.8955922098964537</c:v>
                </c:pt>
                <c:pt idx="228">
                  <c:v>1.8948011856642819</c:v>
                </c:pt>
                <c:pt idx="229">
                  <c:v>1.8940242834863259</c:v>
                </c:pt>
                <c:pt idx="230">
                  <c:v>1.8932612512424465</c:v>
                </c:pt>
                <c:pt idx="231">
                  <c:v>1.8925118413149589</c:v>
                </c:pt>
                <c:pt idx="232">
                  <c:v>1.8917758105068401</c:v>
                </c:pt>
                <c:pt idx="233">
                  <c:v>1.8910529199615196</c:v>
                </c:pt>
                <c:pt idx="234">
                  <c:v>1.8903429350880157</c:v>
                </c:pt>
                <c:pt idx="235">
                  <c:v>1.8896456254834459</c:v>
                </c:pt>
                <c:pt idx="236">
                  <c:v>1.8889607648570366</c:v>
                </c:pt>
                <c:pt idx="237">
                  <c:v>1.8882881309591988</c:v>
                </c:pt>
                <c:pt idx="238">
                  <c:v>1.8876275055081144</c:v>
                </c:pt>
                <c:pt idx="239">
                  <c:v>1.8869786741177443</c:v>
                </c:pt>
                <c:pt idx="240">
                  <c:v>1.8863414262306344</c:v>
                </c:pt>
                <c:pt idx="241">
                  <c:v>1.8857155550483642</c:v>
                </c:pt>
                <c:pt idx="242">
                  <c:v>1.8851008574633434</c:v>
                </c:pt>
                <c:pt idx="243">
                  <c:v>1.8844971339951513</c:v>
                </c:pt>
                <c:pt idx="244">
                  <c:v>1.8839041887246457</c:v>
                </c:pt>
                <c:pt idx="245">
                  <c:v>1.8833218292293463</c:v>
                </c:pt>
                <c:pt idx="246">
                  <c:v>1.8827498665231239</c:v>
                </c:pt>
                <c:pt idx="247">
                  <c:v>1.882188114993776</c:v>
                </c:pt>
                <c:pt idx="248">
                  <c:v>1.8816363923418089</c:v>
                </c:pt>
                <c:pt idx="249">
                  <c:v>1.8810945195233</c:v>
                </c:pt>
                <c:pt idx="250">
                  <c:v>1.8805623206907576</c:v>
                </c:pt>
                <c:pt idx="251">
                  <c:v>1.8800396231351229</c:v>
                </c:pt>
                <c:pt idx="252">
                  <c:v>1.8795262572316394</c:v>
                </c:pt>
                <c:pt idx="253">
                  <c:v>1.8790220563838227</c:v>
                </c:pt>
                <c:pt idx="254">
                  <c:v>1.8785268569685145</c:v>
                </c:pt>
                <c:pt idx="255">
                  <c:v>1.8780404982845991</c:v>
                </c:pt>
                <c:pt idx="256">
                  <c:v>1.8775628224999217</c:v>
                </c:pt>
                <c:pt idx="257">
                  <c:v>1.8770936745992319</c:v>
                </c:pt>
                <c:pt idx="258">
                  <c:v>1.8766329023355994</c:v>
                </c:pt>
                <c:pt idx="259">
                  <c:v>1.8761803561801234</c:v>
                </c:pt>
                <c:pt idx="260">
                  <c:v>1.8757358892726161</c:v>
                </c:pt>
                <c:pt idx="261">
                  <c:v>1.875299357375573</c:v>
                </c:pt>
                <c:pt idx="262">
                  <c:v>1.8748706188265287</c:v>
                </c:pt>
                <c:pt idx="263">
                  <c:v>1.8744495344913354</c:v>
                </c:pt>
                <c:pt idx="264">
                  <c:v>1.874035967720554</c:v>
                </c:pt>
                <c:pt idx="265">
                  <c:v>1.8736297843043164</c:v>
                </c:pt>
                <c:pt idx="266">
                  <c:v>1.8732308524280616</c:v>
                </c:pt>
                <c:pt idx="267">
                  <c:v>1.8728390426312218</c:v>
                </c:pt>
                <c:pt idx="268">
                  <c:v>1.8724542277644589</c:v>
                </c:pt>
                <c:pt idx="269">
                  <c:v>1.8720762829477298</c:v>
                </c:pt>
                <c:pt idx="270">
                  <c:v>1.8717050855311441</c:v>
                </c:pt>
                <c:pt idx="271">
                  <c:v>1.8713405150544533</c:v>
                </c:pt>
                <c:pt idx="272">
                  <c:v>1.8709824532073192</c:v>
                </c:pt>
                <c:pt idx="273">
                  <c:v>1.8706307837922329</c:v>
                </c:pt>
                <c:pt idx="274">
                  <c:v>1.8702853926861338</c:v>
                </c:pt>
                <c:pt idx="275">
                  <c:v>1.8699461678027691</c:v>
                </c:pt>
                <c:pt idx="276">
                  <c:v>1.8696129990575643</c:v>
                </c:pt>
                <c:pt idx="277">
                  <c:v>1.8692857783312586</c:v>
                </c:pt>
                <c:pt idx="278">
                  <c:v>1.8689643994342477</c:v>
                </c:pt>
                <c:pt idx="279">
                  <c:v>1.8686487580733002</c:v>
                </c:pt>
                <c:pt idx="280">
                  <c:v>1.8683387518171077</c:v>
                </c:pt>
                <c:pt idx="281">
                  <c:v>1.8680342800625023</c:v>
                </c:pt>
                <c:pt idx="282">
                  <c:v>1.8677352440029236</c:v>
                </c:pt>
                <c:pt idx="283">
                  <c:v>1.8674415465957834</c:v>
                </c:pt>
                <c:pt idx="284">
                  <c:v>1.8671530925304578</c:v>
                </c:pt>
                <c:pt idx="285">
                  <c:v>1.8668697881984153</c:v>
                </c:pt>
                <c:pt idx="286">
                  <c:v>1.8665915416622958</c:v>
                </c:pt>
                <c:pt idx="287">
                  <c:v>1.8663182626255896</c:v>
                </c:pt>
                <c:pt idx="288">
                  <c:v>1.8660498624043347</c:v>
                </c:pt>
                <c:pt idx="289">
                  <c:v>1.8657862538978236</c:v>
                </c:pt>
                <c:pt idx="290">
                  <c:v>1.8655273515598769</c:v>
                </c:pt>
                <c:pt idx="291">
                  <c:v>1.8652730713720296</c:v>
                </c:pt>
                <c:pt idx="292">
                  <c:v>1.86502333081578</c:v>
                </c:pt>
                <c:pt idx="293">
                  <c:v>1.8647780488453725</c:v>
                </c:pt>
              </c:numCache>
            </c:numRef>
          </c:yVal>
        </c:ser>
        <c:axId val="180168576"/>
        <c:axId val="180174848"/>
      </c:scatterChart>
      <c:valAx>
        <c:axId val="18016857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80174848"/>
        <c:crosses val="autoZero"/>
        <c:crossBetween val="midCat"/>
      </c:valAx>
      <c:valAx>
        <c:axId val="180174848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80168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3.0000000000000009</c:v>
                </c:pt>
                <c:pt idx="4">
                  <c:v>4.0000000000200018</c:v>
                </c:pt>
                <c:pt idx="5">
                  <c:v>5.00000000004</c:v>
                </c:pt>
                <c:pt idx="6">
                  <c:v>6</c:v>
                </c:pt>
                <c:pt idx="7">
                  <c:v>7.0000000000200009</c:v>
                </c:pt>
                <c:pt idx="8">
                  <c:v>8.0000000000400018</c:v>
                </c:pt>
                <c:pt idx="9">
                  <c:v>9</c:v>
                </c:pt>
                <c:pt idx="10">
                  <c:v>10.00000000002</c:v>
                </c:pt>
                <c:pt idx="11">
                  <c:v>11.00000000004</c:v>
                </c:pt>
                <c:pt idx="12">
                  <c:v>12.000000000000002</c:v>
                </c:pt>
                <c:pt idx="13">
                  <c:v>13.00000000002</c:v>
                </c:pt>
                <c:pt idx="14">
                  <c:v>14.00000000004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35.000000000039996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47.000000000040004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50.000000000039996</c:v>
                </c:pt>
                <c:pt idx="51">
                  <c:v>51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115.00000000001999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124.00000000002002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131.00000000022001</c:v>
                </c:pt>
                <c:pt idx="132">
                  <c:v>131.99999999982003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146.00000000022001</c:v>
                </c:pt>
                <c:pt idx="147">
                  <c:v>146.99999999982003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161.00000000022001</c:v>
                </c:pt>
                <c:pt idx="162">
                  <c:v>161.99999999982003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176.00000000022001</c:v>
                </c:pt>
                <c:pt idx="177">
                  <c:v>176.99999999982003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191.00000000022001</c:v>
                </c:pt>
                <c:pt idx="192">
                  <c:v>191.99999999982003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206.00000000022001</c:v>
                </c:pt>
                <c:pt idx="207">
                  <c:v>206.99999999982003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221.00000000022001</c:v>
                </c:pt>
                <c:pt idx="222">
                  <c:v>221.99999999982003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230.00000000022001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239.99999999982003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  <c:pt idx="290">
                  <c:v>290.00000000022004</c:v>
                </c:pt>
                <c:pt idx="291">
                  <c:v>290.99999999982003</c:v>
                </c:pt>
                <c:pt idx="292">
                  <c:v>292.00000000002001</c:v>
                </c:pt>
              </c:numCache>
            </c:numRef>
          </c:xVal>
          <c:yVal>
            <c:numRef>
              <c:f>ir!$E$8:$E$5000</c:f>
              <c:numCache>
                <c:formatCode>General</c:formatCode>
                <c:ptCount val="4993"/>
                <c:pt idx="0">
                  <c:v>6.1380004882800003</c:v>
                </c:pt>
                <c:pt idx="1">
                  <c:v>4.42626953125</c:v>
                </c:pt>
                <c:pt idx="2">
                  <c:v>4.1326904296900002</c:v>
                </c:pt>
                <c:pt idx="3">
                  <c:v>3.9688110351599999</c:v>
                </c:pt>
                <c:pt idx="4">
                  <c:v>3.8427734375</c:v>
                </c:pt>
                <c:pt idx="5">
                  <c:v>3.7435913085900001</c:v>
                </c:pt>
                <c:pt idx="6">
                  <c:v>3.6590576171899998</c:v>
                </c:pt>
                <c:pt idx="7">
                  <c:v>3.5848999023400001</c:v>
                </c:pt>
                <c:pt idx="8">
                  <c:v>3.51928710938</c:v>
                </c:pt>
                <c:pt idx="9">
                  <c:v>3.4597778320299999</c:v>
                </c:pt>
                <c:pt idx="10">
                  <c:v>3.4060668945299999</c:v>
                </c:pt>
                <c:pt idx="11">
                  <c:v>3.35571289063</c:v>
                </c:pt>
                <c:pt idx="12">
                  <c:v>3.3084106445299999</c:v>
                </c:pt>
                <c:pt idx="13">
                  <c:v>3.2595825195299999</c:v>
                </c:pt>
                <c:pt idx="14">
                  <c:v>3.2174682617200001</c:v>
                </c:pt>
                <c:pt idx="15">
                  <c:v>3.1781005859399998</c:v>
                </c:pt>
                <c:pt idx="16">
                  <c:v>3.1381225585900001</c:v>
                </c:pt>
                <c:pt idx="17">
                  <c:v>3.0999755859399998</c:v>
                </c:pt>
                <c:pt idx="18">
                  <c:v>3.0642700195299999</c:v>
                </c:pt>
                <c:pt idx="19">
                  <c:v>3.0291748046899998</c:v>
                </c:pt>
                <c:pt idx="20">
                  <c:v>2.9946899414099999</c:v>
                </c:pt>
                <c:pt idx="21">
                  <c:v>2.9635620117200001</c:v>
                </c:pt>
                <c:pt idx="22">
                  <c:v>2.9299926757799999</c:v>
                </c:pt>
                <c:pt idx="23">
                  <c:v>2.900390625</c:v>
                </c:pt>
                <c:pt idx="24">
                  <c:v>2.86987304688</c:v>
                </c:pt>
                <c:pt idx="25">
                  <c:v>2.83935546875</c:v>
                </c:pt>
                <c:pt idx="26">
                  <c:v>2.8121948242200001</c:v>
                </c:pt>
                <c:pt idx="27">
                  <c:v>2.7816772460900001</c:v>
                </c:pt>
                <c:pt idx="28">
                  <c:v>2.7532958984399998</c:v>
                </c:pt>
                <c:pt idx="29">
                  <c:v>2.7264404296899998</c:v>
                </c:pt>
                <c:pt idx="30">
                  <c:v>2.6974487304700001</c:v>
                </c:pt>
                <c:pt idx="31">
                  <c:v>2.6730346679700001</c:v>
                </c:pt>
                <c:pt idx="32">
                  <c:v>2.6470947265600002</c:v>
                </c:pt>
                <c:pt idx="33">
                  <c:v>2.6217651367200001</c:v>
                </c:pt>
                <c:pt idx="34">
                  <c:v>2.5979614257799999</c:v>
                </c:pt>
                <c:pt idx="35">
                  <c:v>2.57202148438</c:v>
                </c:pt>
                <c:pt idx="36">
                  <c:v>2.5460815429700001</c:v>
                </c:pt>
                <c:pt idx="37">
                  <c:v>2.52197265625</c:v>
                </c:pt>
                <c:pt idx="38">
                  <c:v>2.49877929688</c:v>
                </c:pt>
                <c:pt idx="39">
                  <c:v>2.4765014648400001</c:v>
                </c:pt>
                <c:pt idx="40">
                  <c:v>2.4530029296899998</c:v>
                </c:pt>
                <c:pt idx="41">
                  <c:v>2.4301147460900001</c:v>
                </c:pt>
                <c:pt idx="42">
                  <c:v>2.4081420898400001</c:v>
                </c:pt>
                <c:pt idx="43">
                  <c:v>2.3846435546899998</c:v>
                </c:pt>
                <c:pt idx="44">
                  <c:v>2.3638916015600002</c:v>
                </c:pt>
                <c:pt idx="45">
                  <c:v>2.3431396484399998</c:v>
                </c:pt>
                <c:pt idx="46">
                  <c:v>2.3211669921899998</c:v>
                </c:pt>
                <c:pt idx="47">
                  <c:v>2.30102539063</c:v>
                </c:pt>
                <c:pt idx="48">
                  <c:v>2.2808837890600002</c:v>
                </c:pt>
                <c:pt idx="49">
                  <c:v>2.2601318359399998</c:v>
                </c:pt>
                <c:pt idx="50">
                  <c:v>2.2402954101599999</c:v>
                </c:pt>
                <c:pt idx="51">
                  <c:v>2.2210693359399998</c:v>
                </c:pt>
                <c:pt idx="52">
                  <c:v>2.2021484375</c:v>
                </c:pt>
                <c:pt idx="53">
                  <c:v>2.1835327148400001</c:v>
                </c:pt>
                <c:pt idx="54">
                  <c:v>2.1652221679700001</c:v>
                </c:pt>
                <c:pt idx="55">
                  <c:v>2.1466064453100002</c:v>
                </c:pt>
                <c:pt idx="56">
                  <c:v>2.12890625</c:v>
                </c:pt>
                <c:pt idx="57">
                  <c:v>2.1102905273400001</c:v>
                </c:pt>
                <c:pt idx="58">
                  <c:v>2.0932006835900001</c:v>
                </c:pt>
                <c:pt idx="59">
                  <c:v>2.0758056640600002</c:v>
                </c:pt>
                <c:pt idx="60">
                  <c:v>2.0584106445299999</c:v>
                </c:pt>
                <c:pt idx="61">
                  <c:v>2.0425415039099999</c:v>
                </c:pt>
                <c:pt idx="62">
                  <c:v>2.0257568359399998</c:v>
                </c:pt>
                <c:pt idx="63">
                  <c:v>2.0108032226599999</c:v>
                </c:pt>
                <c:pt idx="64">
                  <c:v>1.9924926757800001</c:v>
                </c:pt>
                <c:pt idx="65">
                  <c:v>1.9775390625</c:v>
                </c:pt>
                <c:pt idx="66">
                  <c:v>1.9625854492199999</c:v>
                </c:pt>
                <c:pt idx="67">
                  <c:v>1.94763183594</c:v>
                </c:pt>
                <c:pt idx="68">
                  <c:v>1.9320678710900001</c:v>
                </c:pt>
                <c:pt idx="69">
                  <c:v>1.91833496094</c:v>
                </c:pt>
                <c:pt idx="70">
                  <c:v>1.9021606445300001</c:v>
                </c:pt>
                <c:pt idx="71">
                  <c:v>1.8875122070300001</c:v>
                </c:pt>
                <c:pt idx="72">
                  <c:v>1.8716430664099999</c:v>
                </c:pt>
                <c:pt idx="73">
                  <c:v>1.8588256835900001</c:v>
                </c:pt>
                <c:pt idx="74">
                  <c:v>1.845703125</c:v>
                </c:pt>
                <c:pt idx="75">
                  <c:v>1.83166503906</c:v>
                </c:pt>
                <c:pt idx="76">
                  <c:v>1.8197631835900001</c:v>
                </c:pt>
                <c:pt idx="77">
                  <c:v>1.8057250976599999</c:v>
                </c:pt>
                <c:pt idx="78">
                  <c:v>1.79260253906</c:v>
                </c:pt>
                <c:pt idx="79">
                  <c:v>1.78100585938</c:v>
                </c:pt>
                <c:pt idx="80">
                  <c:v>1.7678833007800001</c:v>
                </c:pt>
                <c:pt idx="81">
                  <c:v>1.75598144531</c:v>
                </c:pt>
                <c:pt idx="82">
                  <c:v>1.7422485351599999</c:v>
                </c:pt>
                <c:pt idx="83">
                  <c:v>1.7306518554699999</c:v>
                </c:pt>
                <c:pt idx="84">
                  <c:v>1.7184448242199999</c:v>
                </c:pt>
                <c:pt idx="85">
                  <c:v>1.7068481445300001</c:v>
                </c:pt>
                <c:pt idx="86">
                  <c:v>1.6958618164099999</c:v>
                </c:pt>
                <c:pt idx="87">
                  <c:v>1.6845703125</c:v>
                </c:pt>
                <c:pt idx="88">
                  <c:v>1.67358398438</c:v>
                </c:pt>
                <c:pt idx="89">
                  <c:v>1.66198730469</c:v>
                </c:pt>
                <c:pt idx="90">
                  <c:v>1.65100097656</c:v>
                </c:pt>
                <c:pt idx="91">
                  <c:v>1.64001464844</c:v>
                </c:pt>
                <c:pt idx="92">
                  <c:v>1.63024902344</c:v>
                </c:pt>
                <c:pt idx="93">
                  <c:v>1.62048339844</c:v>
                </c:pt>
                <c:pt idx="94">
                  <c:v>1.61071777344</c:v>
                </c:pt>
                <c:pt idx="95">
                  <c:v>1.60034179688</c:v>
                </c:pt>
                <c:pt idx="96">
                  <c:v>1.591796875</c:v>
                </c:pt>
                <c:pt idx="97">
                  <c:v>1.58142089844</c:v>
                </c:pt>
                <c:pt idx="98">
                  <c:v>1.5719604492199999</c:v>
                </c:pt>
                <c:pt idx="99">
                  <c:v>1.5621948242199999</c:v>
                </c:pt>
                <c:pt idx="100">
                  <c:v>1.5536499023400001</c:v>
                </c:pt>
                <c:pt idx="101">
                  <c:v>1.5451049804699999</c:v>
                </c:pt>
                <c:pt idx="102">
                  <c:v>1.53503417969</c:v>
                </c:pt>
                <c:pt idx="103">
                  <c:v>1.5292358398400001</c:v>
                </c:pt>
                <c:pt idx="104">
                  <c:v>1.5194702148400001</c:v>
                </c:pt>
                <c:pt idx="105">
                  <c:v>1.51062011719</c:v>
                </c:pt>
                <c:pt idx="106">
                  <c:v>1.50329589844</c:v>
                </c:pt>
                <c:pt idx="107">
                  <c:v>1.4944458007800001</c:v>
                </c:pt>
                <c:pt idx="108">
                  <c:v>1.4877319335900001</c:v>
                </c:pt>
                <c:pt idx="109">
                  <c:v>1.4794921875</c:v>
                </c:pt>
                <c:pt idx="110">
                  <c:v>1.47277832031</c:v>
                </c:pt>
                <c:pt idx="111">
                  <c:v>1.4627075195300001</c:v>
                </c:pt>
                <c:pt idx="112">
                  <c:v>1.4572143554699999</c:v>
                </c:pt>
                <c:pt idx="113">
                  <c:v>1.44897460938</c:v>
                </c:pt>
                <c:pt idx="114">
                  <c:v>1.4419555664099999</c:v>
                </c:pt>
                <c:pt idx="115">
                  <c:v>1.4364624023400001</c:v>
                </c:pt>
                <c:pt idx="116">
                  <c:v>1.43005371094</c:v>
                </c:pt>
                <c:pt idx="117">
                  <c:v>1.4212036132800001</c:v>
                </c:pt>
                <c:pt idx="118">
                  <c:v>1.416015625</c:v>
                </c:pt>
                <c:pt idx="119">
                  <c:v>1.40747070313</c:v>
                </c:pt>
                <c:pt idx="120">
                  <c:v>1.4010620117199999</c:v>
                </c:pt>
                <c:pt idx="121">
                  <c:v>1.3949584960900001</c:v>
                </c:pt>
                <c:pt idx="122">
                  <c:v>1.3900756835900001</c:v>
                </c:pt>
                <c:pt idx="123">
                  <c:v>1.3827514648400001</c:v>
                </c:pt>
                <c:pt idx="124">
                  <c:v>1.37756347656</c:v>
                </c:pt>
                <c:pt idx="125">
                  <c:v>1.3699340820300001</c:v>
                </c:pt>
                <c:pt idx="126">
                  <c:v>1.36474609375</c:v>
                </c:pt>
                <c:pt idx="127">
                  <c:v>1.3601684570300001</c:v>
                </c:pt>
                <c:pt idx="128">
                  <c:v>1.35375976563</c:v>
                </c:pt>
                <c:pt idx="129">
                  <c:v>1.3491821289099999</c:v>
                </c:pt>
                <c:pt idx="130">
                  <c:v>1.3430786132800001</c:v>
                </c:pt>
                <c:pt idx="131">
                  <c:v>1.337890625</c:v>
                </c:pt>
                <c:pt idx="132">
                  <c:v>1.3327026367199999</c:v>
                </c:pt>
                <c:pt idx="133">
                  <c:v>1.3278198242199999</c:v>
                </c:pt>
                <c:pt idx="134">
                  <c:v>1.3223266601599999</c:v>
                </c:pt>
                <c:pt idx="135">
                  <c:v>1.3174438476599999</c:v>
                </c:pt>
                <c:pt idx="136">
                  <c:v>1.31408691406</c:v>
                </c:pt>
                <c:pt idx="137">
                  <c:v>1.3082885742199999</c:v>
                </c:pt>
                <c:pt idx="138">
                  <c:v>1.3037109375</c:v>
                </c:pt>
                <c:pt idx="139">
                  <c:v>1.298828125</c:v>
                </c:pt>
                <c:pt idx="140">
                  <c:v>1.2948608398400001</c:v>
                </c:pt>
                <c:pt idx="141">
                  <c:v>1.2918090820300001</c:v>
                </c:pt>
                <c:pt idx="142">
                  <c:v>1.2863159179699999</c:v>
                </c:pt>
                <c:pt idx="143">
                  <c:v>1.2814331054699999</c:v>
                </c:pt>
                <c:pt idx="144">
                  <c:v>1.27807617188</c:v>
                </c:pt>
                <c:pt idx="145">
                  <c:v>1.2722778320300001</c:v>
                </c:pt>
                <c:pt idx="146">
                  <c:v>1.27014160156</c:v>
                </c:pt>
                <c:pt idx="147">
                  <c:v>1.26586914063</c:v>
                </c:pt>
                <c:pt idx="148">
                  <c:v>1.2612915039099999</c:v>
                </c:pt>
                <c:pt idx="149">
                  <c:v>1.25793457031</c:v>
                </c:pt>
                <c:pt idx="150">
                  <c:v>1.2551879882800001</c:v>
                </c:pt>
                <c:pt idx="151">
                  <c:v>1.2503051757800001</c:v>
                </c:pt>
                <c:pt idx="152">
                  <c:v>1.2451171875</c:v>
                </c:pt>
                <c:pt idx="153">
                  <c:v>1.2442016601599999</c:v>
                </c:pt>
                <c:pt idx="154">
                  <c:v>1.23962402344</c:v>
                </c:pt>
                <c:pt idx="155">
                  <c:v>1.23596191406</c:v>
                </c:pt>
                <c:pt idx="156">
                  <c:v>1.2319946289099999</c:v>
                </c:pt>
                <c:pt idx="157">
                  <c:v>1.2295532226599999</c:v>
                </c:pt>
                <c:pt idx="158">
                  <c:v>1.22497558594</c:v>
                </c:pt>
                <c:pt idx="159">
                  <c:v>1.2222290039099999</c:v>
                </c:pt>
                <c:pt idx="160">
                  <c:v>1.21887207031</c:v>
                </c:pt>
                <c:pt idx="161">
                  <c:v>1.21459960938</c:v>
                </c:pt>
                <c:pt idx="162">
                  <c:v>1.2136840820300001</c:v>
                </c:pt>
                <c:pt idx="163">
                  <c:v>1.2088012695300001</c:v>
                </c:pt>
                <c:pt idx="164">
                  <c:v>1.2060546875</c:v>
                </c:pt>
                <c:pt idx="165">
                  <c:v>1.20422363281</c:v>
                </c:pt>
                <c:pt idx="166">
                  <c:v>1.2002563476599999</c:v>
                </c:pt>
                <c:pt idx="167">
                  <c:v>1.19812011719</c:v>
                </c:pt>
                <c:pt idx="168">
                  <c:v>1.19384765625</c:v>
                </c:pt>
                <c:pt idx="169">
                  <c:v>1.1929321289099999</c:v>
                </c:pt>
                <c:pt idx="170">
                  <c:v>1.1892700195300001</c:v>
                </c:pt>
                <c:pt idx="171">
                  <c:v>1.18713378906</c:v>
                </c:pt>
                <c:pt idx="172">
                  <c:v>1.18469238281</c:v>
                </c:pt>
                <c:pt idx="173">
                  <c:v>1.1819458007800001</c:v>
                </c:pt>
                <c:pt idx="174">
                  <c:v>1.1795043945300001</c:v>
                </c:pt>
                <c:pt idx="175">
                  <c:v>1.17736816406</c:v>
                </c:pt>
                <c:pt idx="176">
                  <c:v>1.17370605469</c:v>
                </c:pt>
                <c:pt idx="177">
                  <c:v>1.17248535156</c:v>
                </c:pt>
                <c:pt idx="178">
                  <c:v>1.1685180664099999</c:v>
                </c:pt>
                <c:pt idx="179">
                  <c:v>1.1672973632800001</c:v>
                </c:pt>
                <c:pt idx="180">
                  <c:v>1.16333007813</c:v>
                </c:pt>
                <c:pt idx="181">
                  <c:v>1.162109375</c:v>
                </c:pt>
                <c:pt idx="182">
                  <c:v>1.1593627929699999</c:v>
                </c:pt>
                <c:pt idx="183">
                  <c:v>1.15661621094</c:v>
                </c:pt>
                <c:pt idx="184">
                  <c:v>1.15539550781</c:v>
                </c:pt>
                <c:pt idx="185">
                  <c:v>1.15356445313</c:v>
                </c:pt>
                <c:pt idx="186">
                  <c:v>1.15173339844</c:v>
                </c:pt>
                <c:pt idx="187">
                  <c:v>1.1477661132800001</c:v>
                </c:pt>
                <c:pt idx="188">
                  <c:v>1.14624023438</c:v>
                </c:pt>
                <c:pt idx="189">
                  <c:v>1.14196777344</c:v>
                </c:pt>
                <c:pt idx="190">
                  <c:v>1.14135742188</c:v>
                </c:pt>
                <c:pt idx="191">
                  <c:v>1.1410522460900001</c:v>
                </c:pt>
                <c:pt idx="192">
                  <c:v>1.1373901367199999</c:v>
                </c:pt>
                <c:pt idx="193">
                  <c:v>1.13586425781</c:v>
                </c:pt>
                <c:pt idx="194">
                  <c:v>1.13525390625</c:v>
                </c:pt>
                <c:pt idx="195">
                  <c:v>1.13220214844</c:v>
                </c:pt>
                <c:pt idx="196">
                  <c:v>1.1306762695300001</c:v>
                </c:pt>
                <c:pt idx="197">
                  <c:v>1.1282348632800001</c:v>
                </c:pt>
                <c:pt idx="198">
                  <c:v>1.1257934570300001</c:v>
                </c:pt>
                <c:pt idx="199">
                  <c:v>1.1257934570300001</c:v>
                </c:pt>
                <c:pt idx="200">
                  <c:v>1.123046875</c:v>
                </c:pt>
                <c:pt idx="201">
                  <c:v>1.12060546875</c:v>
                </c:pt>
                <c:pt idx="202">
                  <c:v>1.12060546875</c:v>
                </c:pt>
                <c:pt idx="203">
                  <c:v>1.1172485351599999</c:v>
                </c:pt>
                <c:pt idx="204">
                  <c:v>1.1160278320300001</c:v>
                </c:pt>
                <c:pt idx="205">
                  <c:v>1.11511230469</c:v>
                </c:pt>
                <c:pt idx="206">
                  <c:v>1.11328125</c:v>
                </c:pt>
                <c:pt idx="207">
                  <c:v>1.11267089844</c:v>
                </c:pt>
                <c:pt idx="208">
                  <c:v>1.11022949219</c:v>
                </c:pt>
                <c:pt idx="209">
                  <c:v>1.1093139648400001</c:v>
                </c:pt>
                <c:pt idx="210">
                  <c:v>1.1062622070300001</c:v>
                </c:pt>
                <c:pt idx="211">
                  <c:v>1.10473632813</c:v>
                </c:pt>
                <c:pt idx="212">
                  <c:v>1.10473632813</c:v>
                </c:pt>
                <c:pt idx="213">
                  <c:v>1.10107421875</c:v>
                </c:pt>
                <c:pt idx="214">
                  <c:v>1.10168457031</c:v>
                </c:pt>
                <c:pt idx="215">
                  <c:v>1.09985351563</c:v>
                </c:pt>
                <c:pt idx="216">
                  <c:v>1.0995483398400001</c:v>
                </c:pt>
                <c:pt idx="217">
                  <c:v>1.0946655273400001</c:v>
                </c:pt>
                <c:pt idx="218">
                  <c:v>1.09436035156</c:v>
                </c:pt>
                <c:pt idx="219">
                  <c:v>1.09436035156</c:v>
                </c:pt>
                <c:pt idx="220">
                  <c:v>1.09191894531</c:v>
                </c:pt>
                <c:pt idx="221">
                  <c:v>1.09008789063</c:v>
                </c:pt>
                <c:pt idx="222">
                  <c:v>1.0891723632800001</c:v>
                </c:pt>
                <c:pt idx="223">
                  <c:v>1.0891723632800001</c:v>
                </c:pt>
                <c:pt idx="224">
                  <c:v>1.0867309570300001</c:v>
                </c:pt>
                <c:pt idx="225">
                  <c:v>1.0848999023400001</c:v>
                </c:pt>
                <c:pt idx="226">
                  <c:v>1.0842895507800001</c:v>
                </c:pt>
                <c:pt idx="227">
                  <c:v>1.0842895507800001</c:v>
                </c:pt>
                <c:pt idx="228">
                  <c:v>1.08154296875</c:v>
                </c:pt>
                <c:pt idx="229">
                  <c:v>1.07971191406</c:v>
                </c:pt>
                <c:pt idx="230">
                  <c:v>1.0787963867199999</c:v>
                </c:pt>
                <c:pt idx="231">
                  <c:v>1.0787963867199999</c:v>
                </c:pt>
                <c:pt idx="232">
                  <c:v>1.0775756835900001</c:v>
                </c:pt>
                <c:pt idx="233">
                  <c:v>1.0745239257800001</c:v>
                </c:pt>
                <c:pt idx="234">
                  <c:v>1.0751342773400001</c:v>
                </c:pt>
                <c:pt idx="235">
                  <c:v>1.07360839844</c:v>
                </c:pt>
                <c:pt idx="236">
                  <c:v>1.0739135742199999</c:v>
                </c:pt>
                <c:pt idx="237">
                  <c:v>1.07055664063</c:v>
                </c:pt>
                <c:pt idx="238">
                  <c:v>1.0693359375</c:v>
                </c:pt>
                <c:pt idx="239">
                  <c:v>1.06872558594</c:v>
                </c:pt>
                <c:pt idx="240">
                  <c:v>1.06872558594</c:v>
                </c:pt>
                <c:pt idx="241">
                  <c:v>1.0684204101599999</c:v>
                </c:pt>
                <c:pt idx="242">
                  <c:v>1.06506347656</c:v>
                </c:pt>
                <c:pt idx="243">
                  <c:v>1.064453125</c:v>
                </c:pt>
                <c:pt idx="244">
                  <c:v>1.06506347656</c:v>
                </c:pt>
                <c:pt idx="245">
                  <c:v>1.06384277344</c:v>
                </c:pt>
                <c:pt idx="246">
                  <c:v>1.0635375976599999</c:v>
                </c:pt>
                <c:pt idx="247">
                  <c:v>1.0610961914099999</c:v>
                </c:pt>
                <c:pt idx="248">
                  <c:v>1.0586547851599999</c:v>
                </c:pt>
                <c:pt idx="249">
                  <c:v>1.0598754882800001</c:v>
                </c:pt>
                <c:pt idx="250">
                  <c:v>1.05834960938</c:v>
                </c:pt>
                <c:pt idx="251">
                  <c:v>1.0586547851599999</c:v>
                </c:pt>
                <c:pt idx="252">
                  <c:v>1.05834960938</c:v>
                </c:pt>
                <c:pt idx="253">
                  <c:v>1.05590820313</c:v>
                </c:pt>
                <c:pt idx="254">
                  <c:v>1.05529785156</c:v>
                </c:pt>
                <c:pt idx="255">
                  <c:v>1.0531616210900001</c:v>
                </c:pt>
                <c:pt idx="256">
                  <c:v>1.0531616210900001</c:v>
                </c:pt>
                <c:pt idx="257">
                  <c:v>1.0525512695300001</c:v>
                </c:pt>
                <c:pt idx="258">
                  <c:v>1.0513305664099999</c:v>
                </c:pt>
                <c:pt idx="259">
                  <c:v>1.0494995117199999</c:v>
                </c:pt>
                <c:pt idx="260">
                  <c:v>1.0494995117199999</c:v>
                </c:pt>
                <c:pt idx="261">
                  <c:v>1.0488891601599999</c:v>
                </c:pt>
                <c:pt idx="262">
                  <c:v>1.04797363281</c:v>
                </c:pt>
                <c:pt idx="263">
                  <c:v>1.04736328125</c:v>
                </c:pt>
                <c:pt idx="264">
                  <c:v>1.04736328125</c:v>
                </c:pt>
                <c:pt idx="265">
                  <c:v>1.04370117188</c:v>
                </c:pt>
                <c:pt idx="266">
                  <c:v>1.044921875</c:v>
                </c:pt>
                <c:pt idx="267">
                  <c:v>1.04431152344</c:v>
                </c:pt>
                <c:pt idx="268">
                  <c:v>1.0427856445300001</c:v>
                </c:pt>
                <c:pt idx="269">
                  <c:v>1.04309082031</c:v>
                </c:pt>
                <c:pt idx="270">
                  <c:v>1.0409545898400001</c:v>
                </c:pt>
                <c:pt idx="271">
                  <c:v>1.0391235351599999</c:v>
                </c:pt>
                <c:pt idx="272">
                  <c:v>1.0385131835900001</c:v>
                </c:pt>
                <c:pt idx="273">
                  <c:v>1.0379028320300001</c:v>
                </c:pt>
                <c:pt idx="274">
                  <c:v>1.03759765625</c:v>
                </c:pt>
                <c:pt idx="275">
                  <c:v>1.03759765625</c:v>
                </c:pt>
                <c:pt idx="276">
                  <c:v>1.03759765625</c:v>
                </c:pt>
                <c:pt idx="277">
                  <c:v>1.03576660156</c:v>
                </c:pt>
                <c:pt idx="278">
                  <c:v>1.03454589844</c:v>
                </c:pt>
                <c:pt idx="279">
                  <c:v>1.03332519531</c:v>
                </c:pt>
                <c:pt idx="280">
                  <c:v>1.03271484375</c:v>
                </c:pt>
                <c:pt idx="281">
                  <c:v>1.0324096679699999</c:v>
                </c:pt>
                <c:pt idx="282">
                  <c:v>1.0324096679699999</c:v>
                </c:pt>
                <c:pt idx="283">
                  <c:v>1.0324096679699999</c:v>
                </c:pt>
                <c:pt idx="284">
                  <c:v>1.0305786132800001</c:v>
                </c:pt>
                <c:pt idx="285">
                  <c:v>1.0311889648400001</c:v>
                </c:pt>
                <c:pt idx="286">
                  <c:v>1.0287475585900001</c:v>
                </c:pt>
                <c:pt idx="287">
                  <c:v>1.0311889648400001</c:v>
                </c:pt>
                <c:pt idx="288">
                  <c:v>1.0281372070300001</c:v>
                </c:pt>
                <c:pt idx="289">
                  <c:v>1.02722167969</c:v>
                </c:pt>
                <c:pt idx="290">
                  <c:v>1.0275268554699999</c:v>
                </c:pt>
                <c:pt idx="291">
                  <c:v>1.0281372070300001</c:v>
                </c:pt>
                <c:pt idx="292">
                  <c:v>1.02722167969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ir!$D$8:$D$5000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2.0000000000400009</c:v>
                </c:pt>
                <c:pt idx="3">
                  <c:v>3.0000000000000009</c:v>
                </c:pt>
                <c:pt idx="4">
                  <c:v>4.0000000000200018</c:v>
                </c:pt>
                <c:pt idx="5">
                  <c:v>5.00000000004</c:v>
                </c:pt>
                <c:pt idx="6">
                  <c:v>6</c:v>
                </c:pt>
                <c:pt idx="7">
                  <c:v>7.0000000000200009</c:v>
                </c:pt>
                <c:pt idx="8">
                  <c:v>8.0000000000400018</c:v>
                </c:pt>
                <c:pt idx="9">
                  <c:v>9</c:v>
                </c:pt>
                <c:pt idx="10">
                  <c:v>10.00000000002</c:v>
                </c:pt>
                <c:pt idx="11">
                  <c:v>11.00000000004</c:v>
                </c:pt>
                <c:pt idx="12">
                  <c:v>12.000000000000002</c:v>
                </c:pt>
                <c:pt idx="13">
                  <c:v>13.00000000002</c:v>
                </c:pt>
                <c:pt idx="14">
                  <c:v>14.00000000004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18.000000000000004</c:v>
                </c:pt>
                <c:pt idx="19">
                  <c:v>19.000000000020002</c:v>
                </c:pt>
                <c:pt idx="20">
                  <c:v>20.000000000040004</c:v>
                </c:pt>
                <c:pt idx="21">
                  <c:v>21</c:v>
                </c:pt>
                <c:pt idx="22">
                  <c:v>22.000000000019998</c:v>
                </c:pt>
                <c:pt idx="23">
                  <c:v>23.00000000004</c:v>
                </c:pt>
                <c:pt idx="24">
                  <c:v>24</c:v>
                </c:pt>
                <c:pt idx="25">
                  <c:v>25.000000000020002</c:v>
                </c:pt>
                <c:pt idx="26">
                  <c:v>26.000000000040004</c:v>
                </c:pt>
                <c:pt idx="27">
                  <c:v>26.999999999999996</c:v>
                </c:pt>
                <c:pt idx="28">
                  <c:v>28.000000000019998</c:v>
                </c:pt>
                <c:pt idx="29">
                  <c:v>29.000000000039996</c:v>
                </c:pt>
                <c:pt idx="30">
                  <c:v>30</c:v>
                </c:pt>
                <c:pt idx="31">
                  <c:v>31.000000000020002</c:v>
                </c:pt>
                <c:pt idx="32">
                  <c:v>32.000000000040004</c:v>
                </c:pt>
                <c:pt idx="33">
                  <c:v>32.999999999999993</c:v>
                </c:pt>
                <c:pt idx="34">
                  <c:v>34.000000000019995</c:v>
                </c:pt>
                <c:pt idx="35">
                  <c:v>35.000000000039996</c:v>
                </c:pt>
                <c:pt idx="36">
                  <c:v>36</c:v>
                </c:pt>
                <c:pt idx="37">
                  <c:v>37.000000000020002</c:v>
                </c:pt>
                <c:pt idx="38">
                  <c:v>38.000000000039996</c:v>
                </c:pt>
                <c:pt idx="39">
                  <c:v>39</c:v>
                </c:pt>
                <c:pt idx="40">
                  <c:v>40.000000000020002</c:v>
                </c:pt>
                <c:pt idx="41">
                  <c:v>41.000000000040004</c:v>
                </c:pt>
                <c:pt idx="42">
                  <c:v>42</c:v>
                </c:pt>
                <c:pt idx="43">
                  <c:v>43.000000000019995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46.000000000020002</c:v>
                </c:pt>
                <c:pt idx="47">
                  <c:v>47.000000000040004</c:v>
                </c:pt>
                <c:pt idx="48">
                  <c:v>47.999999999999993</c:v>
                </c:pt>
                <c:pt idx="49">
                  <c:v>49.000000000019995</c:v>
                </c:pt>
                <c:pt idx="50">
                  <c:v>50.000000000039996</c:v>
                </c:pt>
                <c:pt idx="51">
                  <c:v>51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53.999999999820005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58.000000000020002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62.000000000220005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68.999999999820005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73.000000000020009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77.000000000219998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83.999999999820005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88.000000000020009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92.000000000219998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98.999999999820005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103.00000000002001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107.00000000022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110.99999999982001</c:v>
                </c:pt>
                <c:pt idx="112">
                  <c:v>112.00000000001999</c:v>
                </c:pt>
                <c:pt idx="113">
                  <c:v>113.00000000022</c:v>
                </c:pt>
                <c:pt idx="114">
                  <c:v>113.99999999981999</c:v>
                </c:pt>
                <c:pt idx="115">
                  <c:v>115.00000000001999</c:v>
                </c:pt>
                <c:pt idx="116">
                  <c:v>116.00000000022001</c:v>
                </c:pt>
                <c:pt idx="117">
                  <c:v>116.99999999982001</c:v>
                </c:pt>
                <c:pt idx="118">
                  <c:v>118.00000000002001</c:v>
                </c:pt>
                <c:pt idx="119">
                  <c:v>119.00000000022</c:v>
                </c:pt>
                <c:pt idx="120">
                  <c:v>119.99999999981999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124.00000000002002</c:v>
                </c:pt>
                <c:pt idx="125">
                  <c:v>125.00000000022001</c:v>
                </c:pt>
                <c:pt idx="126">
                  <c:v>125.99999999982002</c:v>
                </c:pt>
                <c:pt idx="127">
                  <c:v>127.00000000002001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131.00000000022001</c:v>
                </c:pt>
                <c:pt idx="132">
                  <c:v>131.99999999982003</c:v>
                </c:pt>
                <c:pt idx="133">
                  <c:v>133.00000000002001</c:v>
                </c:pt>
                <c:pt idx="134">
                  <c:v>134.00000000022001</c:v>
                </c:pt>
                <c:pt idx="135">
                  <c:v>134.99999999982001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140.00000000022001</c:v>
                </c:pt>
                <c:pt idx="141">
                  <c:v>140.99999999982001</c:v>
                </c:pt>
                <c:pt idx="142">
                  <c:v>142.00000000002001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146.00000000022001</c:v>
                </c:pt>
                <c:pt idx="147">
                  <c:v>146.99999999982003</c:v>
                </c:pt>
                <c:pt idx="148">
                  <c:v>148.00000000002001</c:v>
                </c:pt>
                <c:pt idx="149">
                  <c:v>149.00000000022001</c:v>
                </c:pt>
                <c:pt idx="150">
                  <c:v>149.99999999982001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155.00000000022001</c:v>
                </c:pt>
                <c:pt idx="156">
                  <c:v>155.99999999982001</c:v>
                </c:pt>
                <c:pt idx="157">
                  <c:v>157.00000000002001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161.00000000022001</c:v>
                </c:pt>
                <c:pt idx="162">
                  <c:v>161.99999999982003</c:v>
                </c:pt>
                <c:pt idx="163">
                  <c:v>163.00000000002001</c:v>
                </c:pt>
                <c:pt idx="164">
                  <c:v>164.00000000022001</c:v>
                </c:pt>
                <c:pt idx="165">
                  <c:v>164.99999999982001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170.00000000022001</c:v>
                </c:pt>
                <c:pt idx="171">
                  <c:v>170.99999999982001</c:v>
                </c:pt>
                <c:pt idx="172">
                  <c:v>172.00000000002001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176.00000000022001</c:v>
                </c:pt>
                <c:pt idx="177">
                  <c:v>176.99999999982003</c:v>
                </c:pt>
                <c:pt idx="178">
                  <c:v>178.00000000002001</c:v>
                </c:pt>
                <c:pt idx="179">
                  <c:v>179.00000000022001</c:v>
                </c:pt>
                <c:pt idx="180">
                  <c:v>179.99999999982001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185.00000000022001</c:v>
                </c:pt>
                <c:pt idx="186">
                  <c:v>185.99999999982001</c:v>
                </c:pt>
                <c:pt idx="187">
                  <c:v>187.00000000002001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191.00000000022001</c:v>
                </c:pt>
                <c:pt idx="192">
                  <c:v>191.99999999982003</c:v>
                </c:pt>
                <c:pt idx="193">
                  <c:v>193.00000000002001</c:v>
                </c:pt>
                <c:pt idx="194">
                  <c:v>194.00000000022001</c:v>
                </c:pt>
                <c:pt idx="195">
                  <c:v>194.99999999982001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200.00000000022001</c:v>
                </c:pt>
                <c:pt idx="201">
                  <c:v>200.99999999982001</c:v>
                </c:pt>
                <c:pt idx="202">
                  <c:v>202.00000000002001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206.00000000022001</c:v>
                </c:pt>
                <c:pt idx="207">
                  <c:v>206.99999999982003</c:v>
                </c:pt>
                <c:pt idx="208">
                  <c:v>208.00000000002001</c:v>
                </c:pt>
                <c:pt idx="209">
                  <c:v>209.00000000022001</c:v>
                </c:pt>
                <c:pt idx="210">
                  <c:v>209.99999999982001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215.00000000022001</c:v>
                </c:pt>
                <c:pt idx="216">
                  <c:v>215.99999999982001</c:v>
                </c:pt>
                <c:pt idx="217">
                  <c:v>217.00000000002001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221.00000000022001</c:v>
                </c:pt>
                <c:pt idx="222">
                  <c:v>221.99999999982003</c:v>
                </c:pt>
                <c:pt idx="223">
                  <c:v>223.00000000002001</c:v>
                </c:pt>
                <c:pt idx="224">
                  <c:v>224.00000000022001</c:v>
                </c:pt>
                <c:pt idx="225">
                  <c:v>224.99999999982001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230.00000000022001</c:v>
                </c:pt>
                <c:pt idx="231">
                  <c:v>230.99999999982001</c:v>
                </c:pt>
                <c:pt idx="232">
                  <c:v>232.00000000002001</c:v>
                </c:pt>
                <c:pt idx="233">
                  <c:v>233.00000000022001</c:v>
                </c:pt>
                <c:pt idx="234">
                  <c:v>233.99999999982001</c:v>
                </c:pt>
                <c:pt idx="235">
                  <c:v>235.00000000002001</c:v>
                </c:pt>
                <c:pt idx="236">
                  <c:v>236.00000000021998</c:v>
                </c:pt>
                <c:pt idx="237">
                  <c:v>236.99999999982001</c:v>
                </c:pt>
                <c:pt idx="238">
                  <c:v>238.00000000001998</c:v>
                </c:pt>
                <c:pt idx="239">
                  <c:v>239.00000000021998</c:v>
                </c:pt>
                <c:pt idx="240">
                  <c:v>239.99999999982003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251.99999999982001</c:v>
                </c:pt>
                <c:pt idx="253">
                  <c:v>253.00000000001998</c:v>
                </c:pt>
                <c:pt idx="254">
                  <c:v>254.00000000021998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266.99999999981998</c:v>
                </c:pt>
                <c:pt idx="268">
                  <c:v>268.00000000002001</c:v>
                </c:pt>
                <c:pt idx="269">
                  <c:v>269.00000000021998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281.99999999981998</c:v>
                </c:pt>
                <c:pt idx="283">
                  <c:v>283.00000000002001</c:v>
                </c:pt>
                <c:pt idx="284">
                  <c:v>284.00000000021998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  <c:pt idx="290">
                  <c:v>290.00000000022004</c:v>
                </c:pt>
                <c:pt idx="291">
                  <c:v>290.99999999982003</c:v>
                </c:pt>
                <c:pt idx="292">
                  <c:v>292.00000000002001</c:v>
                </c:pt>
              </c:numCache>
            </c:numRef>
          </c:xVal>
          <c:yVal>
            <c:numRef>
              <c:f>ir!$F$8:$F$5000</c:f>
              <c:numCache>
                <c:formatCode>General</c:formatCode>
                <c:ptCount val="4993"/>
                <c:pt idx="0">
                  <c:v>4.1234739573177492</c:v>
                </c:pt>
                <c:pt idx="1">
                  <c:v>4.0652238957497016</c:v>
                </c:pt>
                <c:pt idx="2">
                  <c:v>4.0080813026601536</c:v>
                </c:pt>
                <c:pt idx="3">
                  <c:v>3.9520251225136458</c:v>
                </c:pt>
                <c:pt idx="4">
                  <c:v>3.8970347000791841</c:v>
                </c:pt>
                <c:pt idx="5">
                  <c:v>3.8430897728395119</c:v>
                </c:pt>
                <c:pt idx="6">
                  <c:v>3.790170463514531</c:v>
                </c:pt>
                <c:pt idx="7">
                  <c:v>3.7382572727278065</c:v>
                </c:pt>
                <c:pt idx="8">
                  <c:v>3.687331071840612</c:v>
                </c:pt>
                <c:pt idx="9">
                  <c:v>3.6373730958937349</c:v>
                </c:pt>
                <c:pt idx="10">
                  <c:v>3.5883649366843606</c:v>
                </c:pt>
                <c:pt idx="11">
                  <c:v>3.5402885360011171</c:v>
                </c:pt>
                <c:pt idx="12">
                  <c:v>3.4931261789608565</c:v>
                </c:pt>
                <c:pt idx="13">
                  <c:v>3.4468604874729509</c:v>
                </c:pt>
                <c:pt idx="14">
                  <c:v>3.4014744138528989</c:v>
                </c:pt>
                <c:pt idx="15">
                  <c:v>3.3569512345319792</c:v>
                </c:pt>
                <c:pt idx="16">
                  <c:v>3.3132745438872786</c:v>
                </c:pt>
                <c:pt idx="17">
                  <c:v>3.2704282482126787</c:v>
                </c:pt>
                <c:pt idx="18">
                  <c:v>3.2283965597805135</c:v>
                </c:pt>
                <c:pt idx="19">
                  <c:v>3.1871639910168628</c:v>
                </c:pt>
                <c:pt idx="20">
                  <c:v>3.1467153488099249</c:v>
                </c:pt>
                <c:pt idx="21">
                  <c:v>3.1070357289039734</c:v>
                </c:pt>
                <c:pt idx="22">
                  <c:v>3.0681105104006021</c:v>
                </c:pt>
                <c:pt idx="23">
                  <c:v>3.0299253503855952</c:v>
                </c:pt>
                <c:pt idx="24">
                  <c:v>2.9924661786365983</c:v>
                </c:pt>
                <c:pt idx="25">
                  <c:v>2.9557191924320678</c:v>
                </c:pt>
                <c:pt idx="26">
                  <c:v>2.919670851478819</c:v>
                </c:pt>
                <c:pt idx="27">
                  <c:v>2.8843078729158527</c:v>
                </c:pt>
                <c:pt idx="28">
                  <c:v>2.8496172264137916</c:v>
                </c:pt>
                <c:pt idx="29">
                  <c:v>2.8155861293862818</c:v>
                </c:pt>
                <c:pt idx="30">
                  <c:v>2.7822020422734015</c:v>
                </c:pt>
                <c:pt idx="31">
                  <c:v>2.7494526639153309</c:v>
                </c:pt>
                <c:pt idx="32">
                  <c:v>2.7173259270317187</c:v>
                </c:pt>
                <c:pt idx="33">
                  <c:v>2.6858099937690301</c:v>
                </c:pt>
                <c:pt idx="34">
                  <c:v>2.6548932513331014</c:v>
                </c:pt>
                <c:pt idx="35">
                  <c:v>2.6245643077214829</c:v>
                </c:pt>
                <c:pt idx="36">
                  <c:v>2.5948119875199502</c:v>
                </c:pt>
                <c:pt idx="37">
                  <c:v>2.5656253277794612</c:v>
                </c:pt>
                <c:pt idx="38">
                  <c:v>2.5369935739873122</c:v>
                </c:pt>
                <c:pt idx="39">
                  <c:v>2.5089061760988765</c:v>
                </c:pt>
                <c:pt idx="40">
                  <c:v>2.4813527846452823</c:v>
                </c:pt>
                <c:pt idx="41">
                  <c:v>2.4543232469300227</c:v>
                </c:pt>
                <c:pt idx="42">
                  <c:v>2.4278076032827527</c:v>
                </c:pt>
                <c:pt idx="43">
                  <c:v>2.401796083384784</c:v>
                </c:pt>
                <c:pt idx="44">
                  <c:v>2.3762791026785237</c:v>
                </c:pt>
                <c:pt idx="45">
                  <c:v>2.3512472588309143</c:v>
                </c:pt>
                <c:pt idx="46">
                  <c:v>2.3266913282645447</c:v>
                </c:pt>
                <c:pt idx="47">
                  <c:v>2.3026022627680214</c:v>
                </c:pt>
                <c:pt idx="48">
                  <c:v>2.2789711861573045</c:v>
                </c:pt>
                <c:pt idx="49">
                  <c:v>2.2557893910009428</c:v>
                </c:pt>
                <c:pt idx="50">
                  <c:v>2.233048335420122</c:v>
                </c:pt>
                <c:pt idx="51">
                  <c:v>2.2107396399368318</c:v>
                </c:pt>
                <c:pt idx="52">
                  <c:v>2.1888550843823582</c:v>
                </c:pt>
                <c:pt idx="53">
                  <c:v>2.1673866048725641</c:v>
                </c:pt>
                <c:pt idx="54">
                  <c:v>2.146326290855332</c:v>
                </c:pt>
                <c:pt idx="55">
                  <c:v>2.1256663821349986</c:v>
                </c:pt>
                <c:pt idx="56">
                  <c:v>2.1053992660927263</c:v>
                </c:pt>
                <c:pt idx="57">
                  <c:v>2.0855174748424785</c:v>
                </c:pt>
                <c:pt idx="58">
                  <c:v>2.066013682444571</c:v>
                </c:pt>
                <c:pt idx="59">
                  <c:v>2.0468807022778313</c:v>
                </c:pt>
                <c:pt idx="60">
                  <c:v>2.0281114843547274</c:v>
                </c:pt>
                <c:pt idx="61">
                  <c:v>2.0096991126908446</c:v>
                </c:pt>
                <c:pt idx="62">
                  <c:v>1.9916368028240972</c:v>
                </c:pt>
                <c:pt idx="63">
                  <c:v>1.9739178992801039</c:v>
                </c:pt>
                <c:pt idx="64">
                  <c:v>1.9565358730888622</c:v>
                </c:pt>
                <c:pt idx="65">
                  <c:v>1.9394843194427904</c:v>
                </c:pt>
                <c:pt idx="66">
                  <c:v>1.9227569553039314</c:v>
                </c:pt>
                <c:pt idx="67">
                  <c:v>1.9063476170595997</c:v>
                </c:pt>
                <c:pt idx="68">
                  <c:v>1.8902502583114722</c:v>
                </c:pt>
                <c:pt idx="69">
                  <c:v>1.8744589476166955</c:v>
                </c:pt>
                <c:pt idx="70">
                  <c:v>1.8589678662747193</c:v>
                </c:pt>
                <c:pt idx="71">
                  <c:v>1.8437713062401091</c:v>
                </c:pt>
                <c:pt idx="72">
                  <c:v>1.8288636679900592</c:v>
                </c:pt>
                <c:pt idx="73">
                  <c:v>1.8142394584350745</c:v>
                </c:pt>
                <c:pt idx="74">
                  <c:v>1.7998932889485815</c:v>
                </c:pt>
                <c:pt idx="75">
                  <c:v>1.785819873353772</c:v>
                </c:pt>
                <c:pt idx="76">
                  <c:v>1.7720140259512034</c:v>
                </c:pt>
                <c:pt idx="77">
                  <c:v>1.7584706596586712</c:v>
                </c:pt>
                <c:pt idx="78">
                  <c:v>1.7451847841107073</c:v>
                </c:pt>
                <c:pt idx="79">
                  <c:v>1.732151503796556</c:v>
                </c:pt>
                <c:pt idx="80">
                  <c:v>1.7193660163041353</c:v>
                </c:pt>
                <c:pt idx="81">
                  <c:v>1.7068236105258905</c:v>
                </c:pt>
                <c:pt idx="82">
                  <c:v>1.6945196649009631</c:v>
                </c:pt>
                <c:pt idx="83">
                  <c:v>1.6824496457574232</c:v>
                </c:pt>
                <c:pt idx="84">
                  <c:v>1.6706091056185186</c:v>
                </c:pt>
                <c:pt idx="85">
                  <c:v>1.6589936815432154</c:v>
                </c:pt>
                <c:pt idx="86">
                  <c:v>1.6475990935611937</c:v>
                </c:pt>
                <c:pt idx="87">
                  <c:v>1.6364211430738813</c:v>
                </c:pt>
                <c:pt idx="88">
                  <c:v>1.6254557112878536</c:v>
                </c:pt>
                <c:pt idx="89">
                  <c:v>1.6146987577374095</c:v>
                </c:pt>
                <c:pt idx="90">
                  <c:v>1.6041463187750793</c:v>
                </c:pt>
                <c:pt idx="91">
                  <c:v>1.5937945060926926</c:v>
                </c:pt>
                <c:pt idx="92">
                  <c:v>1.5836395053266283</c:v>
                </c:pt>
                <c:pt idx="93">
                  <c:v>1.5736775746327951</c:v>
                </c:pt>
                <c:pt idx="94">
                  <c:v>1.5639050432904571</c:v>
                </c:pt>
                <c:pt idx="95">
                  <c:v>1.5543183103855349</c:v>
                </c:pt>
                <c:pt idx="96">
                  <c:v>1.5449138434653282</c:v>
                </c:pt>
                <c:pt idx="97">
                  <c:v>1.5356881772204716</c:v>
                </c:pt>
                <c:pt idx="98">
                  <c:v>1.5266379122419158</c:v>
                </c:pt>
                <c:pt idx="99">
                  <c:v>1.5177597137509329</c:v>
                </c:pt>
                <c:pt idx="100">
                  <c:v>1.5090503103548287</c:v>
                </c:pt>
                <c:pt idx="101">
                  <c:v>1.5005064928734826</c:v>
                </c:pt>
                <c:pt idx="102">
                  <c:v>1.4921251131404194</c:v>
                </c:pt>
                <c:pt idx="103">
                  <c:v>1.4839030828281523</c:v>
                </c:pt>
                <c:pt idx="104">
                  <c:v>1.4758373723403904</c:v>
                </c:pt>
                <c:pt idx="105">
                  <c:v>1.4679250096802008</c:v>
                </c:pt>
                <c:pt idx="106">
                  <c:v>1.4601630793410831</c:v>
                </c:pt>
                <c:pt idx="107">
                  <c:v>1.4525487212611703</c:v>
                </c:pt>
                <c:pt idx="108">
                  <c:v>1.4450791297547267</c:v>
                </c:pt>
                <c:pt idx="109">
                  <c:v>1.4377515524652793</c:v>
                </c:pt>
                <c:pt idx="110">
                  <c:v>1.430563289378338</c:v>
                </c:pt>
                <c:pt idx="111">
                  <c:v>1.4235116918126882</c:v>
                </c:pt>
                <c:pt idx="112">
                  <c:v>1.416594161432104</c:v>
                </c:pt>
                <c:pt idx="113">
                  <c:v>1.4098081493133154</c:v>
                </c:pt>
                <c:pt idx="114">
                  <c:v>1.4031511549937488</c:v>
                </c:pt>
                <c:pt idx="115">
                  <c:v>1.3966207255385428</c:v>
                </c:pt>
                <c:pt idx="116">
                  <c:v>1.3902144546606721</c:v>
                </c:pt>
                <c:pt idx="117">
                  <c:v>1.3839299818219759</c:v>
                </c:pt>
                <c:pt idx="118">
                  <c:v>1.3777649913523828</c:v>
                </c:pt>
                <c:pt idx="119">
                  <c:v>1.3717172116192722</c:v>
                </c:pt>
                <c:pt idx="120">
                  <c:v>1.365784414178808</c:v>
                </c:pt>
                <c:pt idx="121">
                  <c:v>1.3599644129444517</c:v>
                </c:pt>
                <c:pt idx="122">
                  <c:v>1.3542550634028068</c:v>
                </c:pt>
                <c:pt idx="123">
                  <c:v>1.3486542618124411</c:v>
                </c:pt>
                <c:pt idx="124">
                  <c:v>1.3431599444189315</c:v>
                </c:pt>
                <c:pt idx="125">
                  <c:v>1.3377700867145874</c:v>
                </c:pt>
                <c:pt idx="126">
                  <c:v>1.3324827026821084</c:v>
                </c:pt>
                <c:pt idx="127">
                  <c:v>1.3272958440535534</c:v>
                </c:pt>
                <c:pt idx="128">
                  <c:v>1.322207599611489</c:v>
                </c:pt>
                <c:pt idx="129">
                  <c:v>1.3172160944749738</c:v>
                </c:pt>
                <c:pt idx="130">
                  <c:v>1.3123194893999925</c:v>
                </c:pt>
                <c:pt idx="131">
                  <c:v>1.307515980119714</c:v>
                </c:pt>
                <c:pt idx="132">
                  <c:v>1.3028037966704293</c:v>
                </c:pt>
                <c:pt idx="133">
                  <c:v>1.2981812027311357</c:v>
                </c:pt>
                <c:pt idx="134">
                  <c:v>1.2936464950007105</c:v>
                </c:pt>
                <c:pt idx="135">
                  <c:v>1.2891980025615717</c:v>
                </c:pt>
                <c:pt idx="136">
                  <c:v>1.2848340862562164</c:v>
                </c:pt>
                <c:pt idx="137">
                  <c:v>1.2805531380992505</c:v>
                </c:pt>
                <c:pt idx="138">
                  <c:v>1.2763535806766548</c:v>
                </c:pt>
                <c:pt idx="139">
                  <c:v>1.272233866557215</c:v>
                </c:pt>
                <c:pt idx="140">
                  <c:v>1.2681924777374525</c:v>
                </c:pt>
                <c:pt idx="141">
                  <c:v>1.2642279250745074</c:v>
                </c:pt>
                <c:pt idx="142">
                  <c:v>1.260338747730505</c:v>
                </c:pt>
                <c:pt idx="143">
                  <c:v>1.2565235126485466</c:v>
                </c:pt>
                <c:pt idx="144">
                  <c:v>1.25278081401733</c:v>
                </c:pt>
                <c:pt idx="145">
                  <c:v>1.2491092727466071</c:v>
                </c:pt>
                <c:pt idx="146">
                  <c:v>1.2455075359724994</c:v>
                </c:pt>
                <c:pt idx="147">
                  <c:v>1.2419742765520771</c:v>
                </c:pt>
                <c:pt idx="148">
                  <c:v>1.2385081925681702</c:v>
                </c:pt>
                <c:pt idx="149">
                  <c:v>1.2351080068623657</c:v>
                </c:pt>
                <c:pt idx="150">
                  <c:v>1.2317724665578704</c:v>
                </c:pt>
                <c:pt idx="151">
                  <c:v>1.228500342592032</c:v>
                </c:pt>
                <c:pt idx="152">
                  <c:v>1.2252904292754705</c:v>
                </c:pt>
                <c:pt idx="153">
                  <c:v>1.2221415438416399</c:v>
                </c:pt>
                <c:pt idx="154">
                  <c:v>1.2190525260055098</c:v>
                </c:pt>
                <c:pt idx="155">
                  <c:v>1.2160222375473675</c:v>
                </c:pt>
                <c:pt idx="156">
                  <c:v>1.2130495618875867</c:v>
                </c:pt>
                <c:pt idx="157">
                  <c:v>1.2101334036700038</c:v>
                </c:pt>
                <c:pt idx="158">
                  <c:v>1.2072726883690104</c:v>
                </c:pt>
                <c:pt idx="159">
                  <c:v>1.2044663618881186</c:v>
                </c:pt>
                <c:pt idx="160">
                  <c:v>1.2017133901666506</c:v>
                </c:pt>
                <c:pt idx="161">
                  <c:v>1.1990127588088182</c:v>
                </c:pt>
                <c:pt idx="162">
                  <c:v>1.1963634727047514</c:v>
                </c:pt>
                <c:pt idx="163">
                  <c:v>1.1937645556591994</c:v>
                </c:pt>
                <c:pt idx="164">
                  <c:v>1.1912150500413645</c:v>
                </c:pt>
                <c:pt idx="165">
                  <c:v>1.1887140164271395</c:v>
                </c:pt>
                <c:pt idx="166">
                  <c:v>1.1862605332485838</c:v>
                </c:pt>
                <c:pt idx="167">
                  <c:v>1.1838536964633559</c:v>
                </c:pt>
                <c:pt idx="168">
                  <c:v>1.1814926192169677</c:v>
                </c:pt>
                <c:pt idx="169">
                  <c:v>1.1791764315118782</c:v>
                </c:pt>
                <c:pt idx="170">
                  <c:v>1.1769042798954226</c:v>
                </c:pt>
                <c:pt idx="171">
                  <c:v>1.1746753271409676</c:v>
                </c:pt>
                <c:pt idx="172">
                  <c:v>1.1724887519355218</c:v>
                </c:pt>
                <c:pt idx="173">
                  <c:v>1.1703437485851291</c:v>
                </c:pt>
                <c:pt idx="174">
                  <c:v>1.1682395267138654</c:v>
                </c:pt>
                <c:pt idx="175">
                  <c:v>1.166175310968931</c:v>
                </c:pt>
                <c:pt idx="176">
                  <c:v>1.164150340742528</c:v>
                </c:pt>
                <c:pt idx="177">
                  <c:v>1.1621638698877041</c:v>
                </c:pt>
                <c:pt idx="178">
                  <c:v>1.1602151664399454</c:v>
                </c:pt>
                <c:pt idx="179">
                  <c:v>1.1583035123546186</c:v>
                </c:pt>
                <c:pt idx="180">
                  <c:v>1.156428203238715</c:v>
                </c:pt>
                <c:pt idx="181">
                  <c:v>1.1545885480880236</c:v>
                </c:pt>
                <c:pt idx="182">
                  <c:v>1.152783869039266</c:v>
                </c:pt>
                <c:pt idx="183">
                  <c:v>1.1510135011168516</c:v>
                </c:pt>
                <c:pt idx="184">
                  <c:v>1.149276791984758</c:v>
                </c:pt>
                <c:pt idx="185">
                  <c:v>1.1475731017125363</c:v>
                </c:pt>
                <c:pt idx="186">
                  <c:v>1.1459018025362382</c:v>
                </c:pt>
                <c:pt idx="187">
                  <c:v>1.144262278624181</c:v>
                </c:pt>
                <c:pt idx="188">
                  <c:v>1.1426539258560469</c:v>
                </c:pt>
                <c:pt idx="189">
                  <c:v>1.1410761515971883</c:v>
                </c:pt>
                <c:pt idx="190">
                  <c:v>1.1395283744775004</c:v>
                </c:pt>
                <c:pt idx="191">
                  <c:v>1.1380100241828832</c:v>
                </c:pt>
                <c:pt idx="192">
                  <c:v>1.1365205412421742</c:v>
                </c:pt>
                <c:pt idx="193">
                  <c:v>1.1350593768183976</c:v>
                </c:pt>
                <c:pt idx="194">
                  <c:v>1.1336259925118941</c:v>
                </c:pt>
                <c:pt idx="195">
                  <c:v>1.1322198601591784</c:v>
                </c:pt>
                <c:pt idx="196">
                  <c:v>1.1308404616358685</c:v>
                </c:pt>
                <c:pt idx="197">
                  <c:v>1.1294872886708327</c:v>
                </c:pt>
                <c:pt idx="198">
                  <c:v>1.1281598426563033</c:v>
                </c:pt>
                <c:pt idx="199">
                  <c:v>1.1268576344618335</c:v>
                </c:pt>
                <c:pt idx="200">
                  <c:v>1.1255801842588447</c:v>
                </c:pt>
                <c:pt idx="201">
                  <c:v>1.1243270213413663</c:v>
                </c:pt>
                <c:pt idx="202">
                  <c:v>1.123097683950403</c:v>
                </c:pt>
                <c:pt idx="203">
                  <c:v>1.1218917191083011</c:v>
                </c:pt>
                <c:pt idx="204">
                  <c:v>1.1207086824495185</c:v>
                </c:pt>
                <c:pt idx="205">
                  <c:v>1.1195481380548216</c:v>
                </c:pt>
                <c:pt idx="206">
                  <c:v>1.1184096582949192</c:v>
                </c:pt>
                <c:pt idx="207">
                  <c:v>1.1172928236707032</c:v>
                </c:pt>
                <c:pt idx="208">
                  <c:v>1.1161972226567236</c:v>
                </c:pt>
                <c:pt idx="209">
                  <c:v>1.1151224515535723</c:v>
                </c:pt>
                <c:pt idx="210">
                  <c:v>1.1140681143370643</c:v>
                </c:pt>
                <c:pt idx="211">
                  <c:v>1.1130338225104714</c:v>
                </c:pt>
                <c:pt idx="212">
                  <c:v>1.1120191949651668</c:v>
                </c:pt>
                <c:pt idx="213">
                  <c:v>1.1110238578382452</c:v>
                </c:pt>
                <c:pt idx="214">
                  <c:v>1.1100474443730266</c:v>
                </c:pt>
                <c:pt idx="215">
                  <c:v>1.1090895947874984</c:v>
                </c:pt>
                <c:pt idx="216">
                  <c:v>1.1081499561399035</c:v>
                </c:pt>
                <c:pt idx="217">
                  <c:v>1.1072281821970495</c:v>
                </c:pt>
                <c:pt idx="218">
                  <c:v>1.1063239333101134</c:v>
                </c:pt>
                <c:pt idx="219">
                  <c:v>1.1054368762877507</c:v>
                </c:pt>
                <c:pt idx="220">
                  <c:v>1.104566684271775</c:v>
                </c:pt>
                <c:pt idx="221">
                  <c:v>1.1037130366199106</c:v>
                </c:pt>
                <c:pt idx="222">
                  <c:v>1.1028756187860052</c:v>
                </c:pt>
                <c:pt idx="223">
                  <c:v>1.1020541222026632</c:v>
                </c:pt>
                <c:pt idx="224">
                  <c:v>1.1012482441705627</c:v>
                </c:pt>
                <c:pt idx="225">
                  <c:v>1.1004576877453678</c:v>
                </c:pt>
                <c:pt idx="226">
                  <c:v>1.0996821616269332</c:v>
                </c:pt>
                <c:pt idx="227">
                  <c:v>1.0989213800548125</c:v>
                </c:pt>
                <c:pt idx="228">
                  <c:v>1.0981750627015003</c:v>
                </c:pt>
                <c:pt idx="229">
                  <c:v>1.0974429345678356</c:v>
                </c:pt>
                <c:pt idx="230">
                  <c:v>1.096724725884358</c:v>
                </c:pt>
                <c:pt idx="231">
                  <c:v>1.0960201720105247</c:v>
                </c:pt>
                <c:pt idx="232">
                  <c:v>1.0953290133359652</c:v>
                </c:pt>
                <c:pt idx="233">
                  <c:v>1.0946509951873595</c:v>
                </c:pt>
                <c:pt idx="234">
                  <c:v>1.0939858677332936</c:v>
                </c:pt>
                <c:pt idx="235">
                  <c:v>1.0933333858910408</c:v>
                </c:pt>
                <c:pt idx="236">
                  <c:v>1.0926933092386497</c:v>
                </c:pt>
                <c:pt idx="237">
                  <c:v>1.092065401925125</c:v>
                </c:pt>
                <c:pt idx="238">
                  <c:v>1.0914494325824249</c:v>
                </c:pt>
                <c:pt idx="239">
                  <c:v>1.0908451742424694</c:v>
                </c:pt>
                <c:pt idx="240">
                  <c:v>1.0902524042523454</c:v>
                </c:pt>
                <c:pt idx="241">
                  <c:v>1.0896709041912307</c:v>
                </c:pt>
                <c:pt idx="242">
                  <c:v>1.0891004597920451</c:v>
                </c:pt>
                <c:pt idx="243">
                  <c:v>1.0885408608614018</c:v>
                </c:pt>
                <c:pt idx="244">
                  <c:v>1.0879919012011789</c:v>
                </c:pt>
                <c:pt idx="245">
                  <c:v>1.0874533785345559</c:v>
                </c:pt>
                <c:pt idx="246">
                  <c:v>1.0869250944304438</c:v>
                </c:pt>
                <c:pt idx="247">
                  <c:v>1.0864068542294463</c:v>
                </c:pt>
                <c:pt idx="248">
                  <c:v>1.0858984669740348</c:v>
                </c:pt>
                <c:pt idx="249">
                  <c:v>1.0853997453372071</c:v>
                </c:pt>
                <c:pt idx="250">
                  <c:v>1.0849105055525918</c:v>
                </c:pt>
                <c:pt idx="251">
                  <c:v>1.0844305673485315</c:v>
                </c:pt>
                <c:pt idx="252">
                  <c:v>1.0839597538807324</c:v>
                </c:pt>
                <c:pt idx="253">
                  <c:v>1.0834978916662814</c:v>
                </c:pt>
                <c:pt idx="254">
                  <c:v>1.0830448105214161</c:v>
                </c:pt>
                <c:pt idx="255">
                  <c:v>1.0826003434979459</c:v>
                </c:pt>
                <c:pt idx="256">
                  <c:v>1.0821643268209591</c:v>
                </c:pt>
                <c:pt idx="257">
                  <c:v>1.0817365998300763</c:v>
                </c:pt>
                <c:pt idx="258">
                  <c:v>1.0813170049194296</c:v>
                </c:pt>
                <c:pt idx="259">
                  <c:v>1.0809053874788546</c:v>
                </c:pt>
                <c:pt idx="260">
                  <c:v>1.0805015958384323</c:v>
                </c:pt>
                <c:pt idx="261">
                  <c:v>1.0801054812118263</c:v>
                </c:pt>
                <c:pt idx="262">
                  <c:v>1.0797168976407656</c:v>
                </c:pt>
                <c:pt idx="263">
                  <c:v>1.079335701942691</c:v>
                </c:pt>
                <c:pt idx="264">
                  <c:v>1.0789617536572613</c:v>
                </c:pt>
                <c:pt idx="265">
                  <c:v>1.0785949149939451</c:v>
                </c:pt>
                <c:pt idx="266">
                  <c:v>1.0782350507825942</c:v>
                </c:pt>
                <c:pt idx="267">
                  <c:v>1.0778820284229458</c:v>
                </c:pt>
                <c:pt idx="268">
                  <c:v>1.077535717835145</c:v>
                </c:pt>
                <c:pt idx="269">
                  <c:v>1.0771959914130862</c:v>
                </c:pt>
                <c:pt idx="270">
                  <c:v>1.0768627239767385</c:v>
                </c:pt>
                <c:pt idx="271">
                  <c:v>1.0765357927254395</c:v>
                </c:pt>
                <c:pt idx="272">
                  <c:v>1.0762150771938457</c:v>
                </c:pt>
                <c:pt idx="273">
                  <c:v>1.0759004592069272</c:v>
                </c:pt>
                <c:pt idx="274">
                  <c:v>1.0755918228358745</c:v>
                </c:pt>
                <c:pt idx="275">
                  <c:v>1.0752890543565137</c:v>
                </c:pt>
                <c:pt idx="276">
                  <c:v>1.07499204220682</c:v>
                </c:pt>
                <c:pt idx="277">
                  <c:v>1.0747006769452914</c:v>
                </c:pt>
                <c:pt idx="278">
                  <c:v>1.074414851211692</c:v>
                </c:pt>
                <c:pt idx="279">
                  <c:v>1.0741344596869422</c:v>
                </c:pt>
                <c:pt idx="280">
                  <c:v>1.0738593990538223</c:v>
                </c:pt>
                <c:pt idx="281">
                  <c:v>1.0735895679599117</c:v>
                </c:pt>
                <c:pt idx="282">
                  <c:v>1.0733248669797246</c:v>
                </c:pt>
                <c:pt idx="283">
                  <c:v>1.0730651985776116</c:v>
                </c:pt>
                <c:pt idx="284">
                  <c:v>1.0728104670727743</c:v>
                </c:pt>
                <c:pt idx="285">
                  <c:v>1.0725605786035182</c:v>
                </c:pt>
                <c:pt idx="286">
                  <c:v>1.0723154410922318</c:v>
                </c:pt>
                <c:pt idx="287">
                  <c:v>1.0720749642123575</c:v>
                </c:pt>
                <c:pt idx="288">
                  <c:v>1.0718390593546461</c:v>
                </c:pt>
                <c:pt idx="289">
                  <c:v>1.0716076395940948</c:v>
                </c:pt>
                <c:pt idx="290">
                  <c:v>1.071380619658767</c:v>
                </c:pt>
                <c:pt idx="291">
                  <c:v>1.0711579158979352</c:v>
                </c:pt>
                <c:pt idx="292">
                  <c:v>1.0709394462508683</c:v>
                </c:pt>
              </c:numCache>
            </c:numRef>
          </c:yVal>
        </c:ser>
        <c:axId val="194962176"/>
        <c:axId val="194964096"/>
      </c:scatterChart>
      <c:valAx>
        <c:axId val="194962176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4964096"/>
        <c:crosses val="autoZero"/>
        <c:crossBetween val="midCat"/>
      </c:valAx>
      <c:valAx>
        <c:axId val="194964096"/>
        <c:scaling>
          <c:orientation val="minMax"/>
          <c:max val="4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49621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yellow!$E$8:$E$5000</c:f>
              <c:numCache>
                <c:formatCode>General</c:formatCode>
                <c:ptCount val="4993"/>
                <c:pt idx="0">
                  <c:v>6.15966796875</c:v>
                </c:pt>
                <c:pt idx="1">
                  <c:v>4.6969604492199997</c:v>
                </c:pt>
                <c:pt idx="2">
                  <c:v>4.43115234375</c:v>
                </c:pt>
                <c:pt idx="3">
                  <c:v>4.2825317382800003</c:v>
                </c:pt>
                <c:pt idx="4">
                  <c:v>4.17236328125</c:v>
                </c:pt>
                <c:pt idx="5">
                  <c:v>4.0808105468799996</c:v>
                </c:pt>
                <c:pt idx="6">
                  <c:v>4.0045166015599998</c:v>
                </c:pt>
                <c:pt idx="7">
                  <c:v>3.9382934570299999</c:v>
                </c:pt>
                <c:pt idx="8">
                  <c:v>3.87939453125</c:v>
                </c:pt>
                <c:pt idx="9">
                  <c:v>3.8253784179700001</c:v>
                </c:pt>
                <c:pt idx="10">
                  <c:v>3.7799072265600002</c:v>
                </c:pt>
                <c:pt idx="11">
                  <c:v>3.7319946289099999</c:v>
                </c:pt>
                <c:pt idx="12">
                  <c:v>3.6904907226599999</c:v>
                </c:pt>
                <c:pt idx="13">
                  <c:v>3.6502075195299999</c:v>
                </c:pt>
                <c:pt idx="14">
                  <c:v>3.6138916015600002</c:v>
                </c:pt>
                <c:pt idx="15">
                  <c:v>3.5772705078100002</c:v>
                </c:pt>
                <c:pt idx="16">
                  <c:v>3.5433959960900001</c:v>
                </c:pt>
                <c:pt idx="17">
                  <c:v>3.5128784179700001</c:v>
                </c:pt>
                <c:pt idx="18">
                  <c:v>3.4811401367200001</c:v>
                </c:pt>
                <c:pt idx="19">
                  <c:v>3.4506225585900001</c:v>
                </c:pt>
                <c:pt idx="20">
                  <c:v>3.4228515625</c:v>
                </c:pt>
                <c:pt idx="21">
                  <c:v>3.3935546875</c:v>
                </c:pt>
                <c:pt idx="22">
                  <c:v>3.3660888671899998</c:v>
                </c:pt>
                <c:pt idx="23">
                  <c:v>3.3395385742200001</c:v>
                </c:pt>
                <c:pt idx="24">
                  <c:v>3.31420898438</c:v>
                </c:pt>
                <c:pt idx="25">
                  <c:v>3.2870483398400001</c:v>
                </c:pt>
                <c:pt idx="26">
                  <c:v>3.2635498046899998</c:v>
                </c:pt>
                <c:pt idx="27">
                  <c:v>3.2394409179700001</c:v>
                </c:pt>
                <c:pt idx="28">
                  <c:v>3.2168579101599999</c:v>
                </c:pt>
                <c:pt idx="29">
                  <c:v>3.1927490234399998</c:v>
                </c:pt>
                <c:pt idx="30">
                  <c:v>3.1689453125</c:v>
                </c:pt>
                <c:pt idx="31">
                  <c:v>3.1472778320299999</c:v>
                </c:pt>
                <c:pt idx="32">
                  <c:v>3.1256103515600002</c:v>
                </c:pt>
                <c:pt idx="33">
                  <c:v>3.10424804688</c:v>
                </c:pt>
                <c:pt idx="34">
                  <c:v>3.08349609375</c:v>
                </c:pt>
                <c:pt idx="35">
                  <c:v>3.0621337890600002</c:v>
                </c:pt>
                <c:pt idx="36">
                  <c:v>3.0413818359399998</c:v>
                </c:pt>
                <c:pt idx="37">
                  <c:v>3.0221557617200001</c:v>
                </c:pt>
                <c:pt idx="38">
                  <c:v>3.0026245117200001</c:v>
                </c:pt>
                <c:pt idx="39">
                  <c:v>2.9843139648400001</c:v>
                </c:pt>
                <c:pt idx="40">
                  <c:v>2.9641723632799999</c:v>
                </c:pt>
                <c:pt idx="41">
                  <c:v>2.9449462890600002</c:v>
                </c:pt>
                <c:pt idx="42">
                  <c:v>2.92846679688</c:v>
                </c:pt>
                <c:pt idx="43">
                  <c:v>2.9083251953100002</c:v>
                </c:pt>
                <c:pt idx="44">
                  <c:v>2.8927612304700001</c:v>
                </c:pt>
                <c:pt idx="45">
                  <c:v>2.8732299804700001</c:v>
                </c:pt>
                <c:pt idx="46">
                  <c:v>2.8555297851599999</c:v>
                </c:pt>
                <c:pt idx="47">
                  <c:v>2.84057617188</c:v>
                </c:pt>
                <c:pt idx="48">
                  <c:v>2.8213500976599999</c:v>
                </c:pt>
                <c:pt idx="49">
                  <c:v>2.8045654296899998</c:v>
                </c:pt>
                <c:pt idx="50">
                  <c:v>2.7890014648400001</c:v>
                </c:pt>
                <c:pt idx="51">
                  <c:v>2.7740478515600002</c:v>
                </c:pt>
                <c:pt idx="52">
                  <c:v>2.7569580078100002</c:v>
                </c:pt>
                <c:pt idx="53">
                  <c:v>2.7413940429700001</c:v>
                </c:pt>
                <c:pt idx="54">
                  <c:v>2.72583007813</c:v>
                </c:pt>
                <c:pt idx="55">
                  <c:v>2.7108764648400001</c:v>
                </c:pt>
                <c:pt idx="56">
                  <c:v>2.6962280273400001</c:v>
                </c:pt>
                <c:pt idx="57">
                  <c:v>2.6815795898400001</c:v>
                </c:pt>
                <c:pt idx="58">
                  <c:v>2.66845703125</c:v>
                </c:pt>
                <c:pt idx="59">
                  <c:v>2.6541137695299999</c:v>
                </c:pt>
                <c:pt idx="60">
                  <c:v>2.6385498046899998</c:v>
                </c:pt>
                <c:pt idx="61">
                  <c:v>2.6263427734399998</c:v>
                </c:pt>
                <c:pt idx="62">
                  <c:v>2.6113891601599999</c:v>
                </c:pt>
                <c:pt idx="63">
                  <c:v>2.5979614257799999</c:v>
                </c:pt>
                <c:pt idx="64">
                  <c:v>2.58544921875</c:v>
                </c:pt>
                <c:pt idx="65">
                  <c:v>2.5714111328100002</c:v>
                </c:pt>
                <c:pt idx="66">
                  <c:v>2.5595092773400001</c:v>
                </c:pt>
                <c:pt idx="67">
                  <c:v>2.5460815429700001</c:v>
                </c:pt>
                <c:pt idx="68">
                  <c:v>2.5347900390600002</c:v>
                </c:pt>
                <c:pt idx="69">
                  <c:v>2.52197265625</c:v>
                </c:pt>
                <c:pt idx="70">
                  <c:v>2.5088500976599999</c:v>
                </c:pt>
                <c:pt idx="71">
                  <c:v>2.4978637695299999</c:v>
                </c:pt>
                <c:pt idx="72">
                  <c:v>2.4874877929700001</c:v>
                </c:pt>
                <c:pt idx="73">
                  <c:v>2.4740600585900001</c:v>
                </c:pt>
                <c:pt idx="74">
                  <c:v>2.4642944335900001</c:v>
                </c:pt>
                <c:pt idx="75">
                  <c:v>2.4520874023400001</c:v>
                </c:pt>
                <c:pt idx="76">
                  <c:v>2.4417114257799999</c:v>
                </c:pt>
                <c:pt idx="77">
                  <c:v>2.4307250976599999</c:v>
                </c:pt>
                <c:pt idx="78">
                  <c:v>2.4209594726599999</c:v>
                </c:pt>
                <c:pt idx="79">
                  <c:v>2.4105834960900001</c:v>
                </c:pt>
                <c:pt idx="80">
                  <c:v>2.4002075195299999</c:v>
                </c:pt>
                <c:pt idx="81">
                  <c:v>2.39013671875</c:v>
                </c:pt>
                <c:pt idx="82">
                  <c:v>2.3794555664099999</c:v>
                </c:pt>
                <c:pt idx="83">
                  <c:v>2.3690795898400001</c:v>
                </c:pt>
                <c:pt idx="84">
                  <c:v>2.3587036132799999</c:v>
                </c:pt>
                <c:pt idx="85">
                  <c:v>2.3504638671899998</c:v>
                </c:pt>
                <c:pt idx="86">
                  <c:v>2.3394775390600002</c:v>
                </c:pt>
                <c:pt idx="87">
                  <c:v>2.3309326171899998</c:v>
                </c:pt>
                <c:pt idx="88">
                  <c:v>2.3211669921899998</c:v>
                </c:pt>
                <c:pt idx="89">
                  <c:v>2.3123168945299999</c:v>
                </c:pt>
                <c:pt idx="90">
                  <c:v>2.3019409179700001</c:v>
                </c:pt>
                <c:pt idx="91">
                  <c:v>2.2964477539099999</c:v>
                </c:pt>
                <c:pt idx="92">
                  <c:v>2.28637695313</c:v>
                </c:pt>
                <c:pt idx="93">
                  <c:v>2.2784423828100002</c:v>
                </c:pt>
                <c:pt idx="94">
                  <c:v>2.2698974609399998</c:v>
                </c:pt>
                <c:pt idx="95">
                  <c:v>2.2601318359399998</c:v>
                </c:pt>
                <c:pt idx="96">
                  <c:v>2.2525024414099999</c:v>
                </c:pt>
                <c:pt idx="97">
                  <c:v>2.2445678710900001</c:v>
                </c:pt>
                <c:pt idx="98">
                  <c:v>2.23510742188</c:v>
                </c:pt>
                <c:pt idx="99">
                  <c:v>2.22900390625</c:v>
                </c:pt>
                <c:pt idx="100">
                  <c:v>2.2235107421899998</c:v>
                </c:pt>
                <c:pt idx="101">
                  <c:v>2.2158813476599999</c:v>
                </c:pt>
                <c:pt idx="102">
                  <c:v>2.2085571289099999</c:v>
                </c:pt>
                <c:pt idx="103">
                  <c:v>2.19970703125</c:v>
                </c:pt>
                <c:pt idx="104">
                  <c:v>2.1929931640600002</c:v>
                </c:pt>
                <c:pt idx="105">
                  <c:v>2.1865844726599999</c:v>
                </c:pt>
                <c:pt idx="106">
                  <c:v>2.17895507813</c:v>
                </c:pt>
                <c:pt idx="107">
                  <c:v>2.1722412109399998</c:v>
                </c:pt>
                <c:pt idx="108">
                  <c:v>2.1652221679700001</c:v>
                </c:pt>
                <c:pt idx="109">
                  <c:v>2.1588134765600002</c:v>
                </c:pt>
                <c:pt idx="110">
                  <c:v>2.1514892578100002</c:v>
                </c:pt>
                <c:pt idx="111">
                  <c:v>2.1463012695299999</c:v>
                </c:pt>
                <c:pt idx="112">
                  <c:v>2.138671875</c:v>
                </c:pt>
                <c:pt idx="113">
                  <c:v>2.1322631835900001</c:v>
                </c:pt>
                <c:pt idx="114">
                  <c:v>2.12646484375</c:v>
                </c:pt>
                <c:pt idx="115">
                  <c:v>2.1206665039099999</c:v>
                </c:pt>
                <c:pt idx="116">
                  <c:v>2.1151733398400001</c:v>
                </c:pt>
                <c:pt idx="117">
                  <c:v>2.109375</c:v>
                </c:pt>
                <c:pt idx="118">
                  <c:v>2.1035766601599999</c:v>
                </c:pt>
                <c:pt idx="119">
                  <c:v>2.09838867188</c:v>
                </c:pt>
                <c:pt idx="120">
                  <c:v>2.0919799804700001</c:v>
                </c:pt>
                <c:pt idx="121">
                  <c:v>2.0855712890600002</c:v>
                </c:pt>
                <c:pt idx="122">
                  <c:v>2.0797729492200001</c:v>
                </c:pt>
                <c:pt idx="123">
                  <c:v>2.0751953125</c:v>
                </c:pt>
                <c:pt idx="124">
                  <c:v>2.0693969726599999</c:v>
                </c:pt>
                <c:pt idx="125">
                  <c:v>2.0648193359399998</c:v>
                </c:pt>
                <c:pt idx="126">
                  <c:v>2.0596313476599999</c:v>
                </c:pt>
                <c:pt idx="127">
                  <c:v>2.0538330078100002</c:v>
                </c:pt>
                <c:pt idx="128">
                  <c:v>2.0498657226599999</c:v>
                </c:pt>
                <c:pt idx="129">
                  <c:v>2.0440673828100002</c:v>
                </c:pt>
                <c:pt idx="130">
                  <c:v>2.0407104492200001</c:v>
                </c:pt>
                <c:pt idx="131">
                  <c:v>2.0355224609399998</c:v>
                </c:pt>
                <c:pt idx="132">
                  <c:v>2.0321655273400001</c:v>
                </c:pt>
                <c:pt idx="133">
                  <c:v>2.0269775390600002</c:v>
                </c:pt>
                <c:pt idx="134">
                  <c:v>2.0220947265600002</c:v>
                </c:pt>
                <c:pt idx="135">
                  <c:v>2.0169067382799999</c:v>
                </c:pt>
                <c:pt idx="136">
                  <c:v>2.01416015625</c:v>
                </c:pt>
                <c:pt idx="137">
                  <c:v>2.0077514648400001</c:v>
                </c:pt>
                <c:pt idx="138">
                  <c:v>2.0062255859399998</c:v>
                </c:pt>
                <c:pt idx="139">
                  <c:v>2.0010375976599999</c:v>
                </c:pt>
                <c:pt idx="140">
                  <c:v>1.99584960938</c:v>
                </c:pt>
                <c:pt idx="141">
                  <c:v>1.9924926757800001</c:v>
                </c:pt>
                <c:pt idx="142">
                  <c:v>1.98791503906</c:v>
                </c:pt>
                <c:pt idx="143">
                  <c:v>1.9857788085900001</c:v>
                </c:pt>
                <c:pt idx="144">
                  <c:v>1.98059082031</c:v>
                </c:pt>
                <c:pt idx="145">
                  <c:v>1.97814941406</c:v>
                </c:pt>
                <c:pt idx="146">
                  <c:v>1.9735717773400001</c:v>
                </c:pt>
                <c:pt idx="147">
                  <c:v>1.9711303710900001</c:v>
                </c:pt>
                <c:pt idx="148">
                  <c:v>1.96533203125</c:v>
                </c:pt>
                <c:pt idx="149">
                  <c:v>1.9619750976599999</c:v>
                </c:pt>
                <c:pt idx="150">
                  <c:v>1.95983886719</c:v>
                </c:pt>
                <c:pt idx="151">
                  <c:v>1.95495605469</c:v>
                </c:pt>
                <c:pt idx="152">
                  <c:v>1.9515991210900001</c:v>
                </c:pt>
                <c:pt idx="153">
                  <c:v>1.94885253906</c:v>
                </c:pt>
                <c:pt idx="154">
                  <c:v>1.94458007813</c:v>
                </c:pt>
                <c:pt idx="155">
                  <c:v>1.9430541992199999</c:v>
                </c:pt>
                <c:pt idx="156">
                  <c:v>1.9393920898400001</c:v>
                </c:pt>
                <c:pt idx="157">
                  <c:v>1.93542480469</c:v>
                </c:pt>
                <c:pt idx="158">
                  <c:v>1.9338989257800001</c:v>
                </c:pt>
                <c:pt idx="159">
                  <c:v>1.9287109375</c:v>
                </c:pt>
                <c:pt idx="160">
                  <c:v>1.92504882813</c:v>
                </c:pt>
                <c:pt idx="161">
                  <c:v>1.9235229492199999</c:v>
                </c:pt>
                <c:pt idx="162">
                  <c:v>1.9198608398400001</c:v>
                </c:pt>
                <c:pt idx="163">
                  <c:v>1.9186401367199999</c:v>
                </c:pt>
                <c:pt idx="164">
                  <c:v>1.91345214844</c:v>
                </c:pt>
                <c:pt idx="165">
                  <c:v>1.9125366210900001</c:v>
                </c:pt>
                <c:pt idx="166">
                  <c:v>1.9082641601599999</c:v>
                </c:pt>
                <c:pt idx="167">
                  <c:v>1.90734863281</c:v>
                </c:pt>
                <c:pt idx="168">
                  <c:v>1.90307617188</c:v>
                </c:pt>
                <c:pt idx="169">
                  <c:v>1.9015502929699999</c:v>
                </c:pt>
                <c:pt idx="170">
                  <c:v>1.8978881835900001</c:v>
                </c:pt>
                <c:pt idx="171">
                  <c:v>1.89575195313</c:v>
                </c:pt>
                <c:pt idx="172">
                  <c:v>1.89270019531</c:v>
                </c:pt>
                <c:pt idx="173">
                  <c:v>1.8899536132800001</c:v>
                </c:pt>
                <c:pt idx="174">
                  <c:v>1.8881225585900001</c:v>
                </c:pt>
                <c:pt idx="175">
                  <c:v>1.88720703125</c:v>
                </c:pt>
                <c:pt idx="176">
                  <c:v>1.88232421875</c:v>
                </c:pt>
                <c:pt idx="177">
                  <c:v>1.88232421875</c:v>
                </c:pt>
                <c:pt idx="178">
                  <c:v>1.8783569335900001</c:v>
                </c:pt>
                <c:pt idx="179">
                  <c:v>1.8771362304699999</c:v>
                </c:pt>
                <c:pt idx="180">
                  <c:v>1.87377929688</c:v>
                </c:pt>
                <c:pt idx="181">
                  <c:v>1.8716430664099999</c:v>
                </c:pt>
                <c:pt idx="182">
                  <c:v>1.8685913085900001</c:v>
                </c:pt>
                <c:pt idx="183">
                  <c:v>1.8667602539099999</c:v>
                </c:pt>
                <c:pt idx="184">
                  <c:v>1.86645507813</c:v>
                </c:pt>
                <c:pt idx="185">
                  <c:v>1.86279296875</c:v>
                </c:pt>
                <c:pt idx="186">
                  <c:v>1.86157226563</c:v>
                </c:pt>
                <c:pt idx="187">
                  <c:v>1.8594360351599999</c:v>
                </c:pt>
                <c:pt idx="188">
                  <c:v>1.8569946289099999</c:v>
                </c:pt>
                <c:pt idx="189">
                  <c:v>1.8563842773400001</c:v>
                </c:pt>
                <c:pt idx="190">
                  <c:v>1.85241699219</c:v>
                </c:pt>
                <c:pt idx="191">
                  <c:v>1.8508911132800001</c:v>
                </c:pt>
                <c:pt idx="192">
                  <c:v>1.8508911132800001</c:v>
                </c:pt>
                <c:pt idx="193">
                  <c:v>1.8472290039099999</c:v>
                </c:pt>
                <c:pt idx="194">
                  <c:v>1.8460083007800001</c:v>
                </c:pt>
                <c:pt idx="195">
                  <c:v>1.84326171875</c:v>
                </c:pt>
                <c:pt idx="196">
                  <c:v>1.84265136719</c:v>
                </c:pt>
                <c:pt idx="197">
                  <c:v>1.8405151367199999</c:v>
                </c:pt>
                <c:pt idx="198">
                  <c:v>1.8386840820300001</c:v>
                </c:pt>
                <c:pt idx="199">
                  <c:v>1.8362426757800001</c:v>
                </c:pt>
                <c:pt idx="200">
                  <c:v>1.8356323242199999</c:v>
                </c:pt>
                <c:pt idx="201">
                  <c:v>1.83410644531</c:v>
                </c:pt>
                <c:pt idx="202">
                  <c:v>1.8310546875</c:v>
                </c:pt>
                <c:pt idx="203">
                  <c:v>1.8301391601599999</c:v>
                </c:pt>
                <c:pt idx="204">
                  <c:v>1.8289184570300001</c:v>
                </c:pt>
                <c:pt idx="205">
                  <c:v>1.8270874023400001</c:v>
                </c:pt>
                <c:pt idx="206">
                  <c:v>1.82495117188</c:v>
                </c:pt>
                <c:pt idx="207">
                  <c:v>1.82495117188</c:v>
                </c:pt>
                <c:pt idx="208">
                  <c:v>1.82189941406</c:v>
                </c:pt>
                <c:pt idx="209">
                  <c:v>1.82006835938</c:v>
                </c:pt>
                <c:pt idx="210">
                  <c:v>1.8197631835900001</c:v>
                </c:pt>
                <c:pt idx="211">
                  <c:v>1.8191528320300001</c:v>
                </c:pt>
                <c:pt idx="212">
                  <c:v>1.8179321289099999</c:v>
                </c:pt>
                <c:pt idx="213">
                  <c:v>1.81457519531</c:v>
                </c:pt>
                <c:pt idx="214">
                  <c:v>1.81457519531</c:v>
                </c:pt>
                <c:pt idx="215">
                  <c:v>1.81091308594</c:v>
                </c:pt>
                <c:pt idx="216">
                  <c:v>1.81091308594</c:v>
                </c:pt>
                <c:pt idx="217">
                  <c:v>1.80969238281</c:v>
                </c:pt>
                <c:pt idx="218">
                  <c:v>1.8093872070300001</c:v>
                </c:pt>
                <c:pt idx="219">
                  <c:v>1.8063354492199999</c:v>
                </c:pt>
                <c:pt idx="220">
                  <c:v>1.8045043945300001</c:v>
                </c:pt>
                <c:pt idx="221">
                  <c:v>1.80419921875</c:v>
                </c:pt>
                <c:pt idx="222">
                  <c:v>1.80358886719</c:v>
                </c:pt>
                <c:pt idx="223">
                  <c:v>1.80053710938</c:v>
                </c:pt>
                <c:pt idx="224">
                  <c:v>1.79992675781</c:v>
                </c:pt>
                <c:pt idx="225">
                  <c:v>1.79931640625</c:v>
                </c:pt>
                <c:pt idx="226">
                  <c:v>1.7984008789099999</c:v>
                </c:pt>
                <c:pt idx="227">
                  <c:v>1.7965698242199999</c:v>
                </c:pt>
                <c:pt idx="228">
                  <c:v>1.7947387695300001</c:v>
                </c:pt>
                <c:pt idx="229">
                  <c:v>1.79382324219</c:v>
                </c:pt>
                <c:pt idx="230">
                  <c:v>1.79382324219</c:v>
                </c:pt>
                <c:pt idx="231">
                  <c:v>1.79016113281</c:v>
                </c:pt>
                <c:pt idx="232">
                  <c:v>1.79077148438</c:v>
                </c:pt>
                <c:pt idx="233">
                  <c:v>1.7886352539099999</c:v>
                </c:pt>
                <c:pt idx="234">
                  <c:v>1.78894042969</c:v>
                </c:pt>
                <c:pt idx="235">
                  <c:v>1.78894042969</c:v>
                </c:pt>
                <c:pt idx="236">
                  <c:v>1.7861938476599999</c:v>
                </c:pt>
                <c:pt idx="237">
                  <c:v>1.7837524414099999</c:v>
                </c:pt>
                <c:pt idx="238">
                  <c:v>1.78344726563</c:v>
                </c:pt>
                <c:pt idx="239">
                  <c:v>1.7837524414099999</c:v>
                </c:pt>
                <c:pt idx="240">
                  <c:v>1.78283691406</c:v>
                </c:pt>
                <c:pt idx="241">
                  <c:v>1.77978515625</c:v>
                </c:pt>
                <c:pt idx="242">
                  <c:v>1.77917480469</c:v>
                </c:pt>
                <c:pt idx="243">
                  <c:v>1.7782592773400001</c:v>
                </c:pt>
                <c:pt idx="244">
                  <c:v>1.7776489257800001</c:v>
                </c:pt>
                <c:pt idx="245">
                  <c:v>1.7770385742199999</c:v>
                </c:pt>
                <c:pt idx="246">
                  <c:v>1.7745971679699999</c:v>
                </c:pt>
                <c:pt idx="247">
                  <c:v>1.7733764648400001</c:v>
                </c:pt>
                <c:pt idx="248">
                  <c:v>1.77307128906</c:v>
                </c:pt>
                <c:pt idx="249">
                  <c:v>1.77307128906</c:v>
                </c:pt>
                <c:pt idx="250">
                  <c:v>1.77185058594</c:v>
                </c:pt>
                <c:pt idx="251">
                  <c:v>1.76940917969</c:v>
                </c:pt>
                <c:pt idx="252">
                  <c:v>1.76940917969</c:v>
                </c:pt>
                <c:pt idx="253">
                  <c:v>1.76879882813</c:v>
                </c:pt>
                <c:pt idx="254">
                  <c:v>1.7678833007800001</c:v>
                </c:pt>
                <c:pt idx="255">
                  <c:v>1.76818847656</c:v>
                </c:pt>
                <c:pt idx="256">
                  <c:v>1.7678833007800001</c:v>
                </c:pt>
                <c:pt idx="257">
                  <c:v>1.7648315429699999</c:v>
                </c:pt>
                <c:pt idx="258">
                  <c:v>1.7642211914099999</c:v>
                </c:pt>
                <c:pt idx="259">
                  <c:v>1.7630004882800001</c:v>
                </c:pt>
                <c:pt idx="260">
                  <c:v>1.7626953125</c:v>
                </c:pt>
                <c:pt idx="261">
                  <c:v>1.7626953125</c:v>
                </c:pt>
                <c:pt idx="262">
                  <c:v>1.76086425781</c:v>
                </c:pt>
                <c:pt idx="263">
                  <c:v>1.7587280273400001</c:v>
                </c:pt>
                <c:pt idx="264">
                  <c:v>1.7587280273400001</c:v>
                </c:pt>
                <c:pt idx="265">
                  <c:v>1.7581176757800001</c:v>
                </c:pt>
                <c:pt idx="266">
                  <c:v>1.7581176757800001</c:v>
                </c:pt>
                <c:pt idx="267">
                  <c:v>1.7587280273400001</c:v>
                </c:pt>
                <c:pt idx="268">
                  <c:v>1.7578125</c:v>
                </c:pt>
                <c:pt idx="269">
                  <c:v>1.7529296875</c:v>
                </c:pt>
                <c:pt idx="270">
                  <c:v>1.75354003906</c:v>
                </c:pt>
                <c:pt idx="271">
                  <c:v>1.75354003906</c:v>
                </c:pt>
                <c:pt idx="272">
                  <c:v>1.7529296875</c:v>
                </c:pt>
                <c:pt idx="273">
                  <c:v>1.7526245117199999</c:v>
                </c:pt>
                <c:pt idx="274">
                  <c:v>1.7526245117199999</c:v>
                </c:pt>
                <c:pt idx="275">
                  <c:v>1.7526245117199999</c:v>
                </c:pt>
                <c:pt idx="276">
                  <c:v>1.7520141601599999</c:v>
                </c:pt>
                <c:pt idx="277">
                  <c:v>1.7495727539099999</c:v>
                </c:pt>
                <c:pt idx="278">
                  <c:v>1.7495727539099999</c:v>
                </c:pt>
                <c:pt idx="279">
                  <c:v>1.7483520507800001</c:v>
                </c:pt>
                <c:pt idx="280">
                  <c:v>1.74743652344</c:v>
                </c:pt>
                <c:pt idx="281">
                  <c:v>1.7477416992199999</c:v>
                </c:pt>
                <c:pt idx="282">
                  <c:v>1.74621582031</c:v>
                </c:pt>
                <c:pt idx="283">
                  <c:v>1.74438476563</c:v>
                </c:pt>
                <c:pt idx="284">
                  <c:v>1.74377441406</c:v>
                </c:pt>
                <c:pt idx="285">
                  <c:v>1.74377441406</c:v>
                </c:pt>
                <c:pt idx="286">
                  <c:v>1.7431640625</c:v>
                </c:pt>
                <c:pt idx="287">
                  <c:v>1.74255371094</c:v>
                </c:pt>
                <c:pt idx="288">
                  <c:v>1.7422485351599999</c:v>
                </c:pt>
                <c:pt idx="289">
                  <c:v>1.74377441406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yellow!$D$8:$D$5000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yellow!$F$8:$F$5000</c:f>
              <c:numCache>
                <c:formatCode>General</c:formatCode>
                <c:ptCount val="4993"/>
                <c:pt idx="0">
                  <c:v>4.3820490713174154</c:v>
                </c:pt>
                <c:pt idx="1">
                  <c:v>4.333407553801278</c:v>
                </c:pt>
                <c:pt idx="2">
                  <c:v>4.2856748033288508</c:v>
                </c:pt>
                <c:pt idx="3">
                  <c:v>4.2388338414536042</c:v>
                </c:pt>
                <c:pt idx="4">
                  <c:v>4.1928680069281246</c:v>
                </c:pt>
                <c:pt idx="5">
                  <c:v>4.147760949794602</c:v>
                </c:pt>
                <c:pt idx="6">
                  <c:v>4.1034966255605241</c:v>
                </c:pt>
                <c:pt idx="7">
                  <c:v>4.0600592894839345</c:v>
                </c:pt>
                <c:pt idx="8">
                  <c:v>4.0174334909889975</c:v>
                </c:pt>
                <c:pt idx="9">
                  <c:v>3.9756040681620712</c:v>
                </c:pt>
                <c:pt idx="10">
                  <c:v>3.9345561423513318</c:v>
                </c:pt>
                <c:pt idx="11">
                  <c:v>3.8942751128895208</c:v>
                </c:pt>
                <c:pt idx="12">
                  <c:v>3.8547466518927824</c:v>
                </c:pt>
                <c:pt idx="13">
                  <c:v>3.8159566991573506</c:v>
                </c:pt>
                <c:pt idx="14">
                  <c:v>3.7778914571725934</c:v>
                </c:pt>
                <c:pt idx="15">
                  <c:v>3.7405373862059514</c:v>
                </c:pt>
                <c:pt idx="16">
                  <c:v>3.7038811994803522</c:v>
                </c:pt>
                <c:pt idx="17">
                  <c:v>3.6679098584615772</c:v>
                </c:pt>
                <c:pt idx="18">
                  <c:v>3.6326105682135692</c:v>
                </c:pt>
                <c:pt idx="19">
                  <c:v>3.597970772841129</c:v>
                </c:pt>
                <c:pt idx="20">
                  <c:v>3.5639781510365136</c:v>
                </c:pt>
                <c:pt idx="21">
                  <c:v>3.5306206116902441</c:v>
                </c:pt>
                <c:pt idx="22">
                  <c:v>3.4978862895844864</c:v>
                </c:pt>
                <c:pt idx="23">
                  <c:v>3.4657635411846286</c:v>
                </c:pt>
                <c:pt idx="24">
                  <c:v>3.4342409404915246</c:v>
                </c:pt>
                <c:pt idx="25">
                  <c:v>3.4033072749717799</c:v>
                </c:pt>
                <c:pt idx="26">
                  <c:v>3.3729515415808216</c:v>
                </c:pt>
                <c:pt idx="27">
                  <c:v>3.3431629428433074</c:v>
                </c:pt>
                <c:pt idx="28">
                  <c:v>3.3139308830072753</c:v>
                </c:pt>
                <c:pt idx="29">
                  <c:v>3.2852449642859805</c:v>
                </c:pt>
                <c:pt idx="30">
                  <c:v>3.2570949831539107</c:v>
                </c:pt>
                <c:pt idx="31">
                  <c:v>3.2294709267124926</c:v>
                </c:pt>
                <c:pt idx="32">
                  <c:v>3.2023629691386573</c:v>
                </c:pt>
                <c:pt idx="33">
                  <c:v>3.1757614681846049</c:v>
                </c:pt>
                <c:pt idx="34">
                  <c:v>3.1496569617434265</c:v>
                </c:pt>
                <c:pt idx="35">
                  <c:v>3.1240401644930271</c:v>
                </c:pt>
                <c:pt idx="36">
                  <c:v>3.0989019645884346</c:v>
                </c:pt>
                <c:pt idx="37">
                  <c:v>3.0742334204163404</c:v>
                </c:pt>
                <c:pt idx="38">
                  <c:v>3.0500257574236311</c:v>
                </c:pt>
                <c:pt idx="39">
                  <c:v>3.0262703649916505</c:v>
                </c:pt>
                <c:pt idx="40">
                  <c:v>3.0029587933692641</c:v>
                </c:pt>
                <c:pt idx="41">
                  <c:v>2.9800827506758534</c:v>
                </c:pt>
                <c:pt idx="42">
                  <c:v>2.9576340999475121</c:v>
                </c:pt>
                <c:pt idx="43">
                  <c:v>2.9356048562388226</c:v>
                </c:pt>
                <c:pt idx="44">
                  <c:v>2.9139871837907068</c:v>
                </c:pt>
                <c:pt idx="45">
                  <c:v>2.8927733932391089</c:v>
                </c:pt>
                <c:pt idx="46">
                  <c:v>2.8719559388761944</c:v>
                </c:pt>
                <c:pt idx="47">
                  <c:v>2.8515274159739956</c:v>
                </c:pt>
                <c:pt idx="48">
                  <c:v>2.8314805581466373</c:v>
                </c:pt>
                <c:pt idx="49">
                  <c:v>2.8118082347621955</c:v>
                </c:pt>
                <c:pt idx="50">
                  <c:v>2.7925034484101183</c:v>
                </c:pt>
                <c:pt idx="51">
                  <c:v>2.7735593324291412</c:v>
                </c:pt>
                <c:pt idx="52">
                  <c:v>2.7549691484102055</c:v>
                </c:pt>
                <c:pt idx="53">
                  <c:v>2.7367262838713895</c:v>
                </c:pt>
                <c:pt idx="54">
                  <c:v>2.7188242498708224</c:v>
                </c:pt>
                <c:pt idx="55">
                  <c:v>2.7012566786672894</c:v>
                </c:pt>
                <c:pt idx="56">
                  <c:v>2.684017321519689</c:v>
                </c:pt>
                <c:pt idx="57">
                  <c:v>2.6671000464312504</c:v>
                </c:pt>
                <c:pt idx="58">
                  <c:v>2.65049883593883</c:v>
                </c:pt>
                <c:pt idx="59">
                  <c:v>2.6342077850334098</c:v>
                </c:pt>
                <c:pt idx="60">
                  <c:v>2.6182210990284105</c:v>
                </c:pt>
                <c:pt idx="61">
                  <c:v>2.6025330914705846</c:v>
                </c:pt>
                <c:pt idx="62">
                  <c:v>2.5871381821749146</c:v>
                </c:pt>
                <c:pt idx="63">
                  <c:v>2.5720308952101765</c:v>
                </c:pt>
                <c:pt idx="64">
                  <c:v>2.5572058569247598</c:v>
                </c:pt>
                <c:pt idx="65">
                  <c:v>2.5426577940896564</c:v>
                </c:pt>
                <c:pt idx="66">
                  <c:v>2.5283815319948379</c:v>
                </c:pt>
                <c:pt idx="67">
                  <c:v>2.5143719925836696</c:v>
                </c:pt>
                <c:pt idx="68">
                  <c:v>2.5006241926980515</c:v>
                </c:pt>
                <c:pt idx="69">
                  <c:v>2.4871332422795103</c:v>
                </c:pt>
                <c:pt idx="70">
                  <c:v>2.4738943426062359</c:v>
                </c:pt>
                <c:pt idx="71">
                  <c:v>2.4609027846347544</c:v>
                </c:pt>
                <c:pt idx="72">
                  <c:v>2.448153947299974</c:v>
                </c:pt>
                <c:pt idx="73">
                  <c:v>2.4356432958491991</c:v>
                </c:pt>
                <c:pt idx="74">
                  <c:v>2.4233663802750254</c:v>
                </c:pt>
                <c:pt idx="75">
                  <c:v>2.411318833708898</c:v>
                </c:pt>
                <c:pt idx="76">
                  <c:v>2.3994963708467658</c:v>
                </c:pt>
                <c:pt idx="77">
                  <c:v>2.3878947864681841</c:v>
                </c:pt>
                <c:pt idx="78">
                  <c:v>2.3765099539182346</c:v>
                </c:pt>
                <c:pt idx="79">
                  <c:v>2.3653378236197899</c:v>
                </c:pt>
                <c:pt idx="80">
                  <c:v>2.3543744216740676</c:v>
                </c:pt>
                <c:pt idx="81">
                  <c:v>2.343615848426067</c:v>
                </c:pt>
                <c:pt idx="82">
                  <c:v>2.3330582770586639</c:v>
                </c:pt>
                <c:pt idx="83">
                  <c:v>2.3226979522701496</c:v>
                </c:pt>
                <c:pt idx="84">
                  <c:v>2.3125311889185793</c:v>
                </c:pt>
                <c:pt idx="85">
                  <c:v>2.3025543706932017</c:v>
                </c:pt>
                <c:pt idx="86">
                  <c:v>2.2927639488647489</c:v>
                </c:pt>
                <c:pt idx="87">
                  <c:v>2.2831564410043503</c:v>
                </c:pt>
                <c:pt idx="88">
                  <c:v>2.2737284297280507</c:v>
                </c:pt>
                <c:pt idx="89">
                  <c:v>2.264476561515838</c:v>
                </c:pt>
                <c:pt idx="90">
                  <c:v>2.2553975455010353</c:v>
                </c:pt>
                <c:pt idx="91">
                  <c:v>2.2464881522838729</c:v>
                </c:pt>
                <c:pt idx="92">
                  <c:v>2.2377452128154856</c:v>
                </c:pt>
                <c:pt idx="93">
                  <c:v>2.2291656172538921</c:v>
                </c:pt>
                <c:pt idx="94">
                  <c:v>2.2207463138428372</c:v>
                </c:pt>
                <c:pt idx="95">
                  <c:v>2.2124843078571712</c:v>
                </c:pt>
                <c:pt idx="96">
                  <c:v>2.204376660521767</c:v>
                </c:pt>
                <c:pt idx="97">
                  <c:v>2.1964204879520279</c:v>
                </c:pt>
                <c:pt idx="98">
                  <c:v>2.188612960157287</c:v>
                </c:pt>
                <c:pt idx="99">
                  <c:v>2.1809513000191858</c:v>
                </c:pt>
                <c:pt idx="100">
                  <c:v>2.1734327822904684</c:v>
                </c:pt>
                <c:pt idx="101">
                  <c:v>2.1660547326531994</c:v>
                </c:pt>
                <c:pt idx="102">
                  <c:v>2.1588145267533405</c:v>
                </c:pt>
                <c:pt idx="103">
                  <c:v>2.1517095892546192</c:v>
                </c:pt>
                <c:pt idx="104">
                  <c:v>2.1447373929485529</c:v>
                </c:pt>
                <c:pt idx="105">
                  <c:v>2.1378954578421303</c:v>
                </c:pt>
                <c:pt idx="106">
                  <c:v>2.131181350263728</c:v>
                </c:pt>
                <c:pt idx="107">
                  <c:v>2.1245926820220866</c:v>
                </c:pt>
                <c:pt idx="108">
                  <c:v>2.1181271095441812</c:v>
                </c:pt>
                <c:pt idx="109">
                  <c:v>2.1117823330303169</c:v>
                </c:pt>
                <c:pt idx="110">
                  <c:v>2.1055560956593697</c:v>
                </c:pt>
                <c:pt idx="111">
                  <c:v>2.0994461827740798</c:v>
                </c:pt>
                <c:pt idx="112">
                  <c:v>2.0934504210826259</c:v>
                </c:pt>
                <c:pt idx="113">
                  <c:v>2.0875666779075823</c:v>
                </c:pt>
                <c:pt idx="114">
                  <c:v>2.0817928604160301</c:v>
                </c:pt>
                <c:pt idx="115">
                  <c:v>2.0761269148650481</c:v>
                </c:pt>
                <c:pt idx="116">
                  <c:v>2.0705668258919863</c:v>
                </c:pt>
                <c:pt idx="117">
                  <c:v>2.0651106157869261</c:v>
                </c:pt>
                <c:pt idx="118">
                  <c:v>2.059756343779676</c:v>
                </c:pt>
                <c:pt idx="119">
                  <c:v>2.0545021053690848</c:v>
                </c:pt>
                <c:pt idx="120">
                  <c:v>2.0493460316355252</c:v>
                </c:pt>
                <c:pt idx="121">
                  <c:v>2.0442862885671058</c:v>
                </c:pt>
                <c:pt idx="122">
                  <c:v>2.0393210764258831</c:v>
                </c:pt>
                <c:pt idx="123">
                  <c:v>2.0344486290981578</c:v>
                </c:pt>
                <c:pt idx="124">
                  <c:v>2.0296672134577589</c:v>
                </c:pt>
                <c:pt idx="125">
                  <c:v>2.0249751287671107</c:v>
                </c:pt>
                <c:pt idx="126">
                  <c:v>2.0203707060632756</c:v>
                </c:pt>
                <c:pt idx="127">
                  <c:v>2.0158523075562549</c:v>
                </c:pt>
                <c:pt idx="128">
                  <c:v>2.0114183260630107</c:v>
                </c:pt>
                <c:pt idx="129">
                  <c:v>2.0070671844272745</c:v>
                </c:pt>
                <c:pt idx="130">
                  <c:v>2.0027973349509502</c:v>
                </c:pt>
                <c:pt idx="131">
                  <c:v>1.9986072588592685</c:v>
                </c:pt>
                <c:pt idx="132">
                  <c:v>1.9944954657525085</c:v>
                </c:pt>
                <c:pt idx="133">
                  <c:v>1.9904604930686838</c:v>
                </c:pt>
                <c:pt idx="134">
                  <c:v>1.9865009055781098</c:v>
                </c:pt>
                <c:pt idx="135">
                  <c:v>1.982615294865294</c:v>
                </c:pt>
                <c:pt idx="136">
                  <c:v>1.9788022788211705</c:v>
                </c:pt>
                <c:pt idx="137">
                  <c:v>1.9750605011654776</c:v>
                </c:pt>
                <c:pt idx="138">
                  <c:v>1.9713886309571422</c:v>
                </c:pt>
                <c:pt idx="139">
                  <c:v>1.9677853621144501</c:v>
                </c:pt>
                <c:pt idx="140">
                  <c:v>1.9642494129636932</c:v>
                </c:pt>
                <c:pt idx="141">
                  <c:v>1.9607795257764895</c:v>
                </c:pt>
                <c:pt idx="142">
                  <c:v>1.957374466316347</c:v>
                </c:pt>
                <c:pt idx="143">
                  <c:v>1.9540330234121388</c:v>
                </c:pt>
                <c:pt idx="144">
                  <c:v>1.9507540085208752</c:v>
                </c:pt>
                <c:pt idx="145">
                  <c:v>1.9475362552992079</c:v>
                </c:pt>
                <c:pt idx="146">
                  <c:v>1.9443786192003711</c:v>
                </c:pt>
                <c:pt idx="147">
                  <c:v>1.941279977061001</c:v>
                </c:pt>
                <c:pt idx="148">
                  <c:v>1.9382392266962141</c:v>
                </c:pt>
                <c:pt idx="149">
                  <c:v>1.9352552865187171</c:v>
                </c:pt>
                <c:pt idx="150">
                  <c:v>1.9323270951483573</c:v>
                </c:pt>
                <c:pt idx="151">
                  <c:v>1.9294536110294722</c:v>
                </c:pt>
                <c:pt idx="152">
                  <c:v>1.9266338120709539</c:v>
                </c:pt>
                <c:pt idx="153">
                  <c:v>1.9238666952772756</c:v>
                </c:pt>
                <c:pt idx="154">
                  <c:v>1.9211512763868916</c:v>
                </c:pt>
                <c:pt idx="155">
                  <c:v>1.9184865895320999</c:v>
                </c:pt>
                <c:pt idx="156">
                  <c:v>1.915871686890366</c:v>
                </c:pt>
                <c:pt idx="157">
                  <c:v>1.9133056383426137</c:v>
                </c:pt>
                <c:pt idx="158">
                  <c:v>1.9107875311517979</c:v>
                </c:pt>
                <c:pt idx="159">
                  <c:v>1.9083164696334087</c:v>
                </c:pt>
                <c:pt idx="160">
                  <c:v>1.9058915748325589</c:v>
                </c:pt>
                <c:pt idx="161">
                  <c:v>1.9035119842202377</c:v>
                </c:pt>
                <c:pt idx="162">
                  <c:v>1.90117685138194</c:v>
                </c:pt>
                <c:pt idx="163">
                  <c:v>1.8988853457125172</c:v>
                </c:pt>
                <c:pt idx="164">
                  <c:v>1.8966366521291385</c:v>
                </c:pt>
                <c:pt idx="165">
                  <c:v>1.8944299707770487</c:v>
                </c:pt>
                <c:pt idx="166">
                  <c:v>1.8922645167412049</c:v>
                </c:pt>
                <c:pt idx="167">
                  <c:v>1.8901395197750266</c:v>
                </c:pt>
                <c:pt idx="168">
                  <c:v>1.8880542240223404</c:v>
                </c:pt>
                <c:pt idx="169">
                  <c:v>1.8860078877448772</c:v>
                </c:pt>
                <c:pt idx="170">
                  <c:v>1.8839997830659456</c:v>
                </c:pt>
                <c:pt idx="171">
                  <c:v>1.8820291957076696</c:v>
                </c:pt>
                <c:pt idx="172">
                  <c:v>1.8800954247334776</c:v>
                </c:pt>
                <c:pt idx="173">
                  <c:v>1.8781977823058744</c:v>
                </c:pt>
                <c:pt idx="174">
                  <c:v>1.8763355934381347</c:v>
                </c:pt>
                <c:pt idx="175">
                  <c:v>1.8745081957509553</c:v>
                </c:pt>
                <c:pt idx="176">
                  <c:v>1.8727149392435534</c:v>
                </c:pt>
                <c:pt idx="177">
                  <c:v>1.8709551860590166</c:v>
                </c:pt>
                <c:pt idx="178">
                  <c:v>1.869228310254345</c:v>
                </c:pt>
                <c:pt idx="179">
                  <c:v>1.867533697584137</c:v>
                </c:pt>
                <c:pt idx="180">
                  <c:v>1.8658707452788506</c:v>
                </c:pt>
                <c:pt idx="181">
                  <c:v>1.864238861827491</c:v>
                </c:pt>
                <c:pt idx="182">
                  <c:v>1.8626374667732</c:v>
                </c:pt>
                <c:pt idx="183">
                  <c:v>1.8610659905037104</c:v>
                </c:pt>
                <c:pt idx="184">
                  <c:v>1.8595238740459916</c:v>
                </c:pt>
                <c:pt idx="185">
                  <c:v>1.8580105688730795</c:v>
                </c:pt>
                <c:pt idx="186">
                  <c:v>1.8565255367060607</c:v>
                </c:pt>
                <c:pt idx="187">
                  <c:v>1.8550682493200121</c:v>
                </c:pt>
                <c:pt idx="188">
                  <c:v>1.8536381883614583</c:v>
                </c:pt>
                <c:pt idx="189">
                  <c:v>1.8522348451612478</c:v>
                </c:pt>
                <c:pt idx="190">
                  <c:v>1.8508577205511663</c:v>
                </c:pt>
                <c:pt idx="191">
                  <c:v>1.8495063246914378</c:v>
                </c:pt>
                <c:pt idx="192">
                  <c:v>1.8481801768938912</c:v>
                </c:pt>
                <c:pt idx="193">
                  <c:v>1.8468788054486651</c:v>
                </c:pt>
                <c:pt idx="194">
                  <c:v>1.8456017474611939</c:v>
                </c:pt>
                <c:pt idx="195">
                  <c:v>1.8443485486851048</c:v>
                </c:pt>
                <c:pt idx="196">
                  <c:v>1.8431187633584523</c:v>
                </c:pt>
                <c:pt idx="197">
                  <c:v>1.8419119540496747</c:v>
                </c:pt>
                <c:pt idx="198">
                  <c:v>1.8407276914996804</c:v>
                </c:pt>
                <c:pt idx="199">
                  <c:v>1.8395655544670928</c:v>
                </c:pt>
                <c:pt idx="200">
                  <c:v>1.8384251295826783</c:v>
                </c:pt>
                <c:pt idx="201">
                  <c:v>1.8373060112001218</c:v>
                </c:pt>
                <c:pt idx="202">
                  <c:v>1.8362078012497818</c:v>
                </c:pt>
                <c:pt idx="203">
                  <c:v>1.8351301091011283</c:v>
                </c:pt>
                <c:pt idx="204">
                  <c:v>1.8340725514217249</c:v>
                </c:pt>
                <c:pt idx="205">
                  <c:v>1.8330347520390307</c:v>
                </c:pt>
                <c:pt idx="206">
                  <c:v>1.832016341810403</c:v>
                </c:pt>
                <c:pt idx="207">
                  <c:v>1.8310169584898377</c:v>
                </c:pt>
                <c:pt idx="208">
                  <c:v>1.8300362465973739</c:v>
                </c:pt>
                <c:pt idx="209">
                  <c:v>1.8290738572962457</c:v>
                </c:pt>
                <c:pt idx="210">
                  <c:v>1.8281294482669554</c:v>
                </c:pt>
                <c:pt idx="211">
                  <c:v>1.8272026835838591</c:v>
                </c:pt>
                <c:pt idx="212">
                  <c:v>1.8262932335990787</c:v>
                </c:pt>
                <c:pt idx="213">
                  <c:v>1.8254007748235004</c:v>
                </c:pt>
                <c:pt idx="214">
                  <c:v>1.8245249898101497</c:v>
                </c:pt>
                <c:pt idx="215">
                  <c:v>1.8236655670444899</c:v>
                </c:pt>
                <c:pt idx="216">
                  <c:v>1.822822200831965</c:v>
                </c:pt>
                <c:pt idx="217">
                  <c:v>1.8219945911877919</c:v>
                </c:pt>
                <c:pt idx="218">
                  <c:v>1.8211824437332917</c:v>
                </c:pt>
                <c:pt idx="219">
                  <c:v>1.8203854695896204</c:v>
                </c:pt>
                <c:pt idx="220">
                  <c:v>1.8196033852736215</c:v>
                </c:pt>
                <c:pt idx="221">
                  <c:v>1.8188359125998619</c:v>
                </c:pt>
                <c:pt idx="222">
                  <c:v>1.8180827785802061</c:v>
                </c:pt>
                <c:pt idx="223">
                  <c:v>1.8173437153254002</c:v>
                </c:pt>
                <c:pt idx="224">
                  <c:v>1.8166184599524944</c:v>
                </c:pt>
                <c:pt idx="225">
                  <c:v>1.8159067544899434</c:v>
                </c:pt>
                <c:pt idx="226">
                  <c:v>1.8152083457846024</c:v>
                </c:pt>
                <c:pt idx="227">
                  <c:v>1.8145229854142431</c:v>
                </c:pt>
                <c:pt idx="228">
                  <c:v>1.8138504295978739</c:v>
                </c:pt>
                <c:pt idx="229">
                  <c:v>1.8131904391078524</c:v>
                </c:pt>
                <c:pt idx="230">
                  <c:v>1.8125427791872135</c:v>
                </c:pt>
                <c:pt idx="231">
                  <c:v>1.8119072194649224</c:v>
                </c:pt>
                <c:pt idx="232">
                  <c:v>1.8112835338728219</c:v>
                </c:pt>
                <c:pt idx="233">
                  <c:v>1.8106715005675083</c:v>
                </c:pt>
                <c:pt idx="234">
                  <c:v>1.8100709018502457</c:v>
                </c:pt>
                <c:pt idx="235">
                  <c:v>1.8094815240884827</c:v>
                </c:pt>
                <c:pt idx="236">
                  <c:v>1.8089031576420249</c:v>
                </c:pt>
                <c:pt idx="237">
                  <c:v>1.8083355967873549</c:v>
                </c:pt>
                <c:pt idx="238">
                  <c:v>1.8077786396434663</c:v>
                </c:pt>
                <c:pt idx="239">
                  <c:v>1.8072320881020971</c:v>
                </c:pt>
                <c:pt idx="240">
                  <c:v>1.8066957477562138</c:v>
                </c:pt>
                <c:pt idx="241">
                  <c:v>1.806169427829923</c:v>
                </c:pt>
                <c:pt idx="242">
                  <c:v>1.8056529411125444</c:v>
                </c:pt>
                <c:pt idx="243">
                  <c:v>1.8051461038910281</c:v>
                </c:pt>
                <c:pt idx="244">
                  <c:v>1.8046487358837222</c:v>
                </c:pt>
                <c:pt idx="245">
                  <c:v>1.8041606601780711</c:v>
                </c:pt>
                <c:pt idx="246">
                  <c:v>1.8036817031667516</c:v>
                </c:pt>
                <c:pt idx="247">
                  <c:v>1.8032116944850833</c:v>
                </c:pt>
                <c:pt idx="248">
                  <c:v>1.802750466952155</c:v>
                </c:pt>
                <c:pt idx="249">
                  <c:v>1.8022978565104715</c:v>
                </c:pt>
                <c:pt idx="250">
                  <c:v>1.8018537021668097</c:v>
                </c:pt>
                <c:pt idx="251">
                  <c:v>1.8014178459365811</c:v>
                </c:pt>
                <c:pt idx="252">
                  <c:v>1.8009901327868008</c:v>
                </c:pt>
                <c:pt idx="253">
                  <c:v>1.8005704105801947</c:v>
                </c:pt>
                <c:pt idx="254">
                  <c:v>1.8001585300226248</c:v>
                </c:pt>
                <c:pt idx="255">
                  <c:v>1.7997543446091939</c:v>
                </c:pt>
                <c:pt idx="256">
                  <c:v>1.7993577105714273</c:v>
                </c:pt>
                <c:pt idx="257">
                  <c:v>1.7989684868275908</c:v>
                </c:pt>
                <c:pt idx="258">
                  <c:v>1.7985865349317598</c:v>
                </c:pt>
                <c:pt idx="259">
                  <c:v>1.7982117190239071</c:v>
                </c:pt>
                <c:pt idx="260">
                  <c:v>1.7978439057829521</c:v>
                </c:pt>
                <c:pt idx="261">
                  <c:v>1.7974829643786334</c:v>
                </c:pt>
                <c:pt idx="262">
                  <c:v>1.7971287664243414</c:v>
                </c:pt>
                <c:pt idx="263">
                  <c:v>1.7967811859327498</c:v>
                </c:pt>
                <c:pt idx="264">
                  <c:v>1.7964400992703367</c:v>
                </c:pt>
                <c:pt idx="265">
                  <c:v>1.7961053851128095</c:v>
                </c:pt>
                <c:pt idx="266">
                  <c:v>1.7957769244031805</c:v>
                </c:pt>
                <c:pt idx="267">
                  <c:v>1.7954546003087863</c:v>
                </c:pt>
                <c:pt idx="268">
                  <c:v>1.7951382981791679</c:v>
                </c:pt>
                <c:pt idx="269">
                  <c:v>1.7948279055064493</c:v>
                </c:pt>
                <c:pt idx="270">
                  <c:v>1.7945233118847232</c:v>
                </c:pt>
                <c:pt idx="271">
                  <c:v>1.7942244089702475</c:v>
                </c:pt>
                <c:pt idx="272">
                  <c:v>1.7939310904440033</c:v>
                </c:pt>
                <c:pt idx="273">
                  <c:v>1.7936432519733156</c:v>
                </c:pt>
                <c:pt idx="274">
                  <c:v>1.7933607911742375</c:v>
                </c:pt>
                <c:pt idx="275">
                  <c:v>1.79308360757617</c:v>
                </c:pt>
                <c:pt idx="276">
                  <c:v>1.7928116025855916</c:v>
                </c:pt>
                <c:pt idx="277">
                  <c:v>1.7925446794505135</c:v>
                </c:pt>
                <c:pt idx="278">
                  <c:v>1.7922827432270452</c:v>
                </c:pt>
                <c:pt idx="279">
                  <c:v>1.7920257007451181</c:v>
                </c:pt>
                <c:pt idx="280">
                  <c:v>1.7917734605748985</c:v>
                </c:pt>
                <c:pt idx="281">
                  <c:v>1.7915259329951887</c:v>
                </c:pt>
                <c:pt idx="282">
                  <c:v>1.7912830299610401</c:v>
                </c:pt>
                <c:pt idx="283">
                  <c:v>1.7910446650720098</c:v>
                </c:pt>
                <c:pt idx="284">
                  <c:v>1.7908107535423035</c:v>
                </c:pt>
                <c:pt idx="285">
                  <c:v>1.7905812121701679</c:v>
                </c:pt>
                <c:pt idx="286">
                  <c:v>1.7903559593078939</c:v>
                </c:pt>
                <c:pt idx="287">
                  <c:v>1.7901349148336028</c:v>
                </c:pt>
                <c:pt idx="288">
                  <c:v>1.7899180001223207</c:v>
                </c:pt>
                <c:pt idx="289">
                  <c:v>1.7897051380176334</c:v>
                </c:pt>
              </c:numCache>
            </c:numRef>
          </c:yVal>
        </c:ser>
        <c:axId val="195231104"/>
        <c:axId val="194979328"/>
      </c:scatterChart>
      <c:valAx>
        <c:axId val="195231104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194979328"/>
        <c:crosses val="autoZero"/>
        <c:crossBetween val="midCat"/>
      </c:valAx>
      <c:valAx>
        <c:axId val="194979328"/>
        <c:scaling>
          <c:orientation val="minMax"/>
          <c:max val="7"/>
          <c:min val="0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1952311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2">
                  <c:v>291.99999999978002</c:v>
                </c:pt>
                <c:pt idx="293">
                  <c:v>292.99999999997999</c:v>
                </c:pt>
              </c:numCache>
            </c:numRef>
          </c:xVal>
          <c:yVal>
            <c:numRef>
              <c:f>red!$E$8:$E$5000</c:f>
              <c:numCache>
                <c:formatCode>General</c:formatCode>
                <c:ptCount val="4993"/>
                <c:pt idx="0">
                  <c:v>6.1706542968799996</c:v>
                </c:pt>
                <c:pt idx="1">
                  <c:v>4.86328125</c:v>
                </c:pt>
                <c:pt idx="2">
                  <c:v>4.51171875</c:v>
                </c:pt>
                <c:pt idx="3">
                  <c:v>4.3463134765599998</c:v>
                </c:pt>
                <c:pt idx="4">
                  <c:v>4.2266845703099998</c:v>
                </c:pt>
                <c:pt idx="5">
                  <c:v>4.1320800781299996</c:v>
                </c:pt>
                <c:pt idx="6">
                  <c:v>4.0533447265599998</c:v>
                </c:pt>
                <c:pt idx="7">
                  <c:v>3.9865112304700001</c:v>
                </c:pt>
                <c:pt idx="8">
                  <c:v>3.9254760742200001</c:v>
                </c:pt>
                <c:pt idx="9">
                  <c:v>3.8714599609399998</c:v>
                </c:pt>
                <c:pt idx="10">
                  <c:v>3.8226318359399998</c:v>
                </c:pt>
                <c:pt idx="11">
                  <c:v>3.7765502929700001</c:v>
                </c:pt>
                <c:pt idx="12">
                  <c:v>3.7338256835900001</c:v>
                </c:pt>
                <c:pt idx="13">
                  <c:v>3.6941528320299999</c:v>
                </c:pt>
                <c:pt idx="14">
                  <c:v>3.65478515625</c:v>
                </c:pt>
                <c:pt idx="15">
                  <c:v>3.6196899414099999</c:v>
                </c:pt>
                <c:pt idx="16">
                  <c:v>3.5861206054700001</c:v>
                </c:pt>
                <c:pt idx="17">
                  <c:v>3.5543823242200001</c:v>
                </c:pt>
                <c:pt idx="18">
                  <c:v>3.5220336914099999</c:v>
                </c:pt>
                <c:pt idx="19">
                  <c:v>3.4927368164099999</c:v>
                </c:pt>
                <c:pt idx="20">
                  <c:v>3.4625244140600002</c:v>
                </c:pt>
                <c:pt idx="21">
                  <c:v>3.4356689453100002</c:v>
                </c:pt>
                <c:pt idx="22">
                  <c:v>3.4072875976599999</c:v>
                </c:pt>
                <c:pt idx="23">
                  <c:v>3.3804321289099999</c:v>
                </c:pt>
                <c:pt idx="24">
                  <c:v>3.3538818359399998</c:v>
                </c:pt>
                <c:pt idx="25">
                  <c:v>3.32763671875</c:v>
                </c:pt>
                <c:pt idx="26">
                  <c:v>3.3038330078100002</c:v>
                </c:pt>
                <c:pt idx="27">
                  <c:v>3.2785034179700001</c:v>
                </c:pt>
                <c:pt idx="28">
                  <c:v>3.25439453125</c:v>
                </c:pt>
                <c:pt idx="29">
                  <c:v>3.2330322265600002</c:v>
                </c:pt>
                <c:pt idx="30">
                  <c:v>3.2110595703100002</c:v>
                </c:pt>
                <c:pt idx="31">
                  <c:v>3.1869506835900001</c:v>
                </c:pt>
                <c:pt idx="32">
                  <c:v>3.1668090820299999</c:v>
                </c:pt>
                <c:pt idx="33">
                  <c:v>3.1451416015600002</c:v>
                </c:pt>
                <c:pt idx="34">
                  <c:v>3.1231689453100002</c:v>
                </c:pt>
                <c:pt idx="35">
                  <c:v>3.1036376953100002</c:v>
                </c:pt>
                <c:pt idx="36">
                  <c:v>3.0828857421899998</c:v>
                </c:pt>
                <c:pt idx="37">
                  <c:v>3.0633544921899998</c:v>
                </c:pt>
                <c:pt idx="38">
                  <c:v>3.0447387695299999</c:v>
                </c:pt>
                <c:pt idx="39">
                  <c:v>3.0245971679700001</c:v>
                </c:pt>
                <c:pt idx="40">
                  <c:v>3.0044555664099999</c:v>
                </c:pt>
                <c:pt idx="41">
                  <c:v>2.9855346679700001</c:v>
                </c:pt>
                <c:pt idx="42">
                  <c:v>2.9681396484399998</c:v>
                </c:pt>
                <c:pt idx="43">
                  <c:v>2.9501342773400001</c:v>
                </c:pt>
                <c:pt idx="44">
                  <c:v>2.9312133789099999</c:v>
                </c:pt>
                <c:pt idx="45">
                  <c:v>2.9135131835900001</c:v>
                </c:pt>
                <c:pt idx="46">
                  <c:v>2.8976440429700001</c:v>
                </c:pt>
                <c:pt idx="47">
                  <c:v>2.880859375</c:v>
                </c:pt>
                <c:pt idx="48">
                  <c:v>2.8634643554700001</c:v>
                </c:pt>
                <c:pt idx="49">
                  <c:v>2.8485107421899998</c:v>
                </c:pt>
                <c:pt idx="50">
                  <c:v>2.8305053710900001</c:v>
                </c:pt>
                <c:pt idx="51">
                  <c:v>2.8155517578100002</c:v>
                </c:pt>
                <c:pt idx="52">
                  <c:v>2.7999877929700001</c:v>
                </c:pt>
                <c:pt idx="53">
                  <c:v>2.7828979492200001</c:v>
                </c:pt>
                <c:pt idx="54">
                  <c:v>2.7679443359399998</c:v>
                </c:pt>
                <c:pt idx="55">
                  <c:v>2.75268554688</c:v>
                </c:pt>
                <c:pt idx="56">
                  <c:v>2.7389526367200001</c:v>
                </c:pt>
                <c:pt idx="57">
                  <c:v>2.7252197265600002</c:v>
                </c:pt>
                <c:pt idx="58">
                  <c:v>2.7096557617200001</c:v>
                </c:pt>
                <c:pt idx="59">
                  <c:v>2.69409179688</c:v>
                </c:pt>
                <c:pt idx="60">
                  <c:v>2.6828002929700001</c:v>
                </c:pt>
                <c:pt idx="61">
                  <c:v>2.66845703125</c:v>
                </c:pt>
                <c:pt idx="62">
                  <c:v>2.65502929688</c:v>
                </c:pt>
                <c:pt idx="63">
                  <c:v>2.6431274414099999</c:v>
                </c:pt>
                <c:pt idx="64">
                  <c:v>2.6275634765600002</c:v>
                </c:pt>
                <c:pt idx="65">
                  <c:v>2.61474609375</c:v>
                </c:pt>
                <c:pt idx="66">
                  <c:v>2.6022338867200001</c:v>
                </c:pt>
                <c:pt idx="67">
                  <c:v>2.5918579101599999</c:v>
                </c:pt>
                <c:pt idx="68">
                  <c:v>2.5765991210900001</c:v>
                </c:pt>
                <c:pt idx="69">
                  <c:v>2.56591796875</c:v>
                </c:pt>
                <c:pt idx="70">
                  <c:v>2.5531005859399998</c:v>
                </c:pt>
                <c:pt idx="71">
                  <c:v>2.5408935546899998</c:v>
                </c:pt>
                <c:pt idx="72">
                  <c:v>2.5299072265600002</c:v>
                </c:pt>
                <c:pt idx="73">
                  <c:v>2.5186157226599999</c:v>
                </c:pt>
                <c:pt idx="74">
                  <c:v>2.5088500976599999</c:v>
                </c:pt>
                <c:pt idx="75">
                  <c:v>2.4960327148400001</c:v>
                </c:pt>
                <c:pt idx="76">
                  <c:v>2.4844360351599999</c:v>
                </c:pt>
                <c:pt idx="77">
                  <c:v>2.4734497070299999</c:v>
                </c:pt>
                <c:pt idx="78">
                  <c:v>2.4630737304700001</c:v>
                </c:pt>
                <c:pt idx="79">
                  <c:v>2.45361328125</c:v>
                </c:pt>
                <c:pt idx="80">
                  <c:v>2.44384765625</c:v>
                </c:pt>
                <c:pt idx="81">
                  <c:v>2.43286132813</c:v>
                </c:pt>
                <c:pt idx="82">
                  <c:v>2.4224853515600002</c:v>
                </c:pt>
                <c:pt idx="83">
                  <c:v>2.41455078125</c:v>
                </c:pt>
                <c:pt idx="84">
                  <c:v>2.4053955078100002</c:v>
                </c:pt>
                <c:pt idx="85">
                  <c:v>2.39501953125</c:v>
                </c:pt>
                <c:pt idx="86">
                  <c:v>2.3849487304700001</c:v>
                </c:pt>
                <c:pt idx="87">
                  <c:v>2.3757934570299999</c:v>
                </c:pt>
                <c:pt idx="88">
                  <c:v>2.3666381835900001</c:v>
                </c:pt>
                <c:pt idx="89">
                  <c:v>2.3587036132799999</c:v>
                </c:pt>
                <c:pt idx="90">
                  <c:v>2.3486328125</c:v>
                </c:pt>
                <c:pt idx="91">
                  <c:v>2.3394775390600002</c:v>
                </c:pt>
                <c:pt idx="92">
                  <c:v>2.33276367188</c:v>
                </c:pt>
                <c:pt idx="93">
                  <c:v>2.3226928710900001</c:v>
                </c:pt>
                <c:pt idx="94">
                  <c:v>2.3153686523400001</c:v>
                </c:pt>
                <c:pt idx="95">
                  <c:v>2.3068237304700001</c:v>
                </c:pt>
                <c:pt idx="96">
                  <c:v>2.2991943359399998</c:v>
                </c:pt>
                <c:pt idx="97">
                  <c:v>2.29125976563</c:v>
                </c:pt>
                <c:pt idx="98">
                  <c:v>2.2836303710900001</c:v>
                </c:pt>
                <c:pt idx="99">
                  <c:v>2.2756958007799999</c:v>
                </c:pt>
                <c:pt idx="100">
                  <c:v>2.2674560546899998</c:v>
                </c:pt>
                <c:pt idx="101">
                  <c:v>2.2604370117200001</c:v>
                </c:pt>
                <c:pt idx="102">
                  <c:v>2.2531127929700001</c:v>
                </c:pt>
                <c:pt idx="103">
                  <c:v>2.24731445313</c:v>
                </c:pt>
                <c:pt idx="104">
                  <c:v>2.2393798828100002</c:v>
                </c:pt>
                <c:pt idx="105">
                  <c:v>2.2311401367200001</c:v>
                </c:pt>
                <c:pt idx="106">
                  <c:v>2.2250366210900001</c:v>
                </c:pt>
                <c:pt idx="107">
                  <c:v>2.21923828125</c:v>
                </c:pt>
                <c:pt idx="108">
                  <c:v>2.21313476563</c:v>
                </c:pt>
                <c:pt idx="109">
                  <c:v>2.2048950195299999</c:v>
                </c:pt>
                <c:pt idx="110">
                  <c:v>2.19848632813</c:v>
                </c:pt>
                <c:pt idx="111">
                  <c:v>2.1929931640600002</c:v>
                </c:pt>
                <c:pt idx="112">
                  <c:v>2.1871948242200001</c:v>
                </c:pt>
                <c:pt idx="113">
                  <c:v>2.18139648438</c:v>
                </c:pt>
                <c:pt idx="114">
                  <c:v>2.1731567382799999</c:v>
                </c:pt>
                <c:pt idx="115">
                  <c:v>2.16796875</c:v>
                </c:pt>
                <c:pt idx="116">
                  <c:v>2.16186523438</c:v>
                </c:pt>
                <c:pt idx="117">
                  <c:v>2.1566772460900001</c:v>
                </c:pt>
                <c:pt idx="118">
                  <c:v>2.1514892578100002</c:v>
                </c:pt>
                <c:pt idx="119">
                  <c:v>2.1456909179700001</c:v>
                </c:pt>
                <c:pt idx="120">
                  <c:v>2.14111328125</c:v>
                </c:pt>
                <c:pt idx="121">
                  <c:v>2.1359252929700001</c:v>
                </c:pt>
                <c:pt idx="122">
                  <c:v>2.13012695313</c:v>
                </c:pt>
                <c:pt idx="123">
                  <c:v>2.1243286132799999</c:v>
                </c:pt>
                <c:pt idx="124">
                  <c:v>2.119140625</c:v>
                </c:pt>
                <c:pt idx="125">
                  <c:v>2.1145629882799999</c:v>
                </c:pt>
                <c:pt idx="126">
                  <c:v>2.1102905273400001</c:v>
                </c:pt>
                <c:pt idx="127">
                  <c:v>2.1047973632799999</c:v>
                </c:pt>
                <c:pt idx="128">
                  <c:v>2.099609375</c:v>
                </c:pt>
                <c:pt idx="129">
                  <c:v>2.0947265625</c:v>
                </c:pt>
                <c:pt idx="130">
                  <c:v>2.0892333984399998</c:v>
                </c:pt>
                <c:pt idx="131">
                  <c:v>2.0843505859399998</c:v>
                </c:pt>
                <c:pt idx="132">
                  <c:v>2.0816040039099999</c:v>
                </c:pt>
                <c:pt idx="133">
                  <c:v>2.07641601563</c:v>
                </c:pt>
                <c:pt idx="134">
                  <c:v>2.0730590820299999</c:v>
                </c:pt>
                <c:pt idx="135">
                  <c:v>2.06787109375</c:v>
                </c:pt>
                <c:pt idx="136">
                  <c:v>2.0632934570299999</c:v>
                </c:pt>
                <c:pt idx="137">
                  <c:v>2.0596313476599999</c:v>
                </c:pt>
                <c:pt idx="138">
                  <c:v>2.05444335938</c:v>
                </c:pt>
                <c:pt idx="139">
                  <c:v>2.0523071289099999</c:v>
                </c:pt>
                <c:pt idx="140">
                  <c:v>2.0477294921899998</c:v>
                </c:pt>
                <c:pt idx="141">
                  <c:v>2.04345703125</c:v>
                </c:pt>
                <c:pt idx="142">
                  <c:v>2.0394897460900001</c:v>
                </c:pt>
                <c:pt idx="143">
                  <c:v>2.0376586914099999</c:v>
                </c:pt>
                <c:pt idx="144">
                  <c:v>2.0321655273400001</c:v>
                </c:pt>
                <c:pt idx="145">
                  <c:v>2.0297241210900001</c:v>
                </c:pt>
                <c:pt idx="146">
                  <c:v>2.0263671875</c:v>
                </c:pt>
                <c:pt idx="147">
                  <c:v>2.02270507813</c:v>
                </c:pt>
                <c:pt idx="148">
                  <c:v>2.0181274414099999</c:v>
                </c:pt>
                <c:pt idx="149">
                  <c:v>2.0147705078100002</c:v>
                </c:pt>
                <c:pt idx="150">
                  <c:v>2.0114135742200001</c:v>
                </c:pt>
                <c:pt idx="151">
                  <c:v>2.0071411132799999</c:v>
                </c:pt>
                <c:pt idx="152">
                  <c:v>2.0050048828100002</c:v>
                </c:pt>
                <c:pt idx="153">
                  <c:v>2.0010375976599999</c:v>
                </c:pt>
                <c:pt idx="154">
                  <c:v>1.9973754882800001</c:v>
                </c:pt>
                <c:pt idx="155">
                  <c:v>1.99584960938</c:v>
                </c:pt>
                <c:pt idx="156">
                  <c:v>1.9924926757800001</c:v>
                </c:pt>
                <c:pt idx="157">
                  <c:v>1.99035644531</c:v>
                </c:pt>
                <c:pt idx="158">
                  <c:v>1.98608398438</c:v>
                </c:pt>
                <c:pt idx="159">
                  <c:v>1.9839477539099999</c:v>
                </c:pt>
                <c:pt idx="160">
                  <c:v>1.98059082031</c:v>
                </c:pt>
                <c:pt idx="161">
                  <c:v>1.9775390625</c:v>
                </c:pt>
                <c:pt idx="162">
                  <c:v>1.97570800781</c:v>
                </c:pt>
                <c:pt idx="163">
                  <c:v>1.9723510742199999</c:v>
                </c:pt>
                <c:pt idx="164">
                  <c:v>1.97021484375</c:v>
                </c:pt>
                <c:pt idx="165">
                  <c:v>1.96655273438</c:v>
                </c:pt>
                <c:pt idx="166">
                  <c:v>1.96533203125</c:v>
                </c:pt>
                <c:pt idx="167">
                  <c:v>1.9625854492199999</c:v>
                </c:pt>
                <c:pt idx="168">
                  <c:v>1.9601440429699999</c:v>
                </c:pt>
                <c:pt idx="169">
                  <c:v>1.95617675781</c:v>
                </c:pt>
                <c:pt idx="170">
                  <c:v>1.9546508789099999</c:v>
                </c:pt>
                <c:pt idx="171">
                  <c:v>1.9515991210900001</c:v>
                </c:pt>
                <c:pt idx="172">
                  <c:v>1.94946289063</c:v>
                </c:pt>
                <c:pt idx="173">
                  <c:v>1.9482421875</c:v>
                </c:pt>
                <c:pt idx="174">
                  <c:v>1.94519042969</c:v>
                </c:pt>
                <c:pt idx="175">
                  <c:v>1.9430541992199999</c:v>
                </c:pt>
                <c:pt idx="176">
                  <c:v>1.9400024414099999</c:v>
                </c:pt>
                <c:pt idx="177">
                  <c:v>1.93908691406</c:v>
                </c:pt>
                <c:pt idx="178">
                  <c:v>1.93542480469</c:v>
                </c:pt>
                <c:pt idx="179">
                  <c:v>1.93420410156</c:v>
                </c:pt>
                <c:pt idx="180">
                  <c:v>1.9302368164099999</c:v>
                </c:pt>
                <c:pt idx="181">
                  <c:v>1.9296264648400001</c:v>
                </c:pt>
                <c:pt idx="182">
                  <c:v>1.9296264648400001</c:v>
                </c:pt>
                <c:pt idx="183">
                  <c:v>1.92565917969</c:v>
                </c:pt>
                <c:pt idx="184">
                  <c:v>1.9235229492199999</c:v>
                </c:pt>
                <c:pt idx="185">
                  <c:v>1.9235229492199999</c:v>
                </c:pt>
                <c:pt idx="186">
                  <c:v>1.9192504882800001</c:v>
                </c:pt>
                <c:pt idx="187">
                  <c:v>1.91833496094</c:v>
                </c:pt>
                <c:pt idx="188">
                  <c:v>1.91833496094</c:v>
                </c:pt>
                <c:pt idx="189">
                  <c:v>1.91528320313</c:v>
                </c:pt>
                <c:pt idx="190">
                  <c:v>1.9131469726599999</c:v>
                </c:pt>
                <c:pt idx="191">
                  <c:v>1.9094848632800001</c:v>
                </c:pt>
                <c:pt idx="192">
                  <c:v>1.90795898438</c:v>
                </c:pt>
                <c:pt idx="193">
                  <c:v>1.90795898438</c:v>
                </c:pt>
                <c:pt idx="194">
                  <c:v>1.90551757813</c:v>
                </c:pt>
                <c:pt idx="195">
                  <c:v>1.9027709960900001</c:v>
                </c:pt>
                <c:pt idx="196">
                  <c:v>1.90368652344</c:v>
                </c:pt>
                <c:pt idx="197">
                  <c:v>1.9003295898400001</c:v>
                </c:pt>
                <c:pt idx="198">
                  <c:v>1.8984985351599999</c:v>
                </c:pt>
                <c:pt idx="199">
                  <c:v>1.89758300781</c:v>
                </c:pt>
                <c:pt idx="200">
                  <c:v>1.89636230469</c:v>
                </c:pt>
                <c:pt idx="201">
                  <c:v>1.89453125</c:v>
                </c:pt>
                <c:pt idx="202">
                  <c:v>1.8923950195300001</c:v>
                </c:pt>
                <c:pt idx="203">
                  <c:v>1.8923950195300001</c:v>
                </c:pt>
                <c:pt idx="204">
                  <c:v>1.8899536132800001</c:v>
                </c:pt>
                <c:pt idx="205">
                  <c:v>1.8875122070300001</c:v>
                </c:pt>
                <c:pt idx="206">
                  <c:v>1.8875122070300001</c:v>
                </c:pt>
                <c:pt idx="207">
                  <c:v>1.88537597656</c:v>
                </c:pt>
                <c:pt idx="208">
                  <c:v>1.88354492188</c:v>
                </c:pt>
                <c:pt idx="209">
                  <c:v>1.8820190429699999</c:v>
                </c:pt>
                <c:pt idx="210">
                  <c:v>1.8820190429699999</c:v>
                </c:pt>
                <c:pt idx="211">
                  <c:v>1.8783569335900001</c:v>
                </c:pt>
                <c:pt idx="212">
                  <c:v>1.8795776367199999</c:v>
                </c:pt>
                <c:pt idx="213">
                  <c:v>1.8771362304699999</c:v>
                </c:pt>
                <c:pt idx="214">
                  <c:v>1.87683105469</c:v>
                </c:pt>
                <c:pt idx="215">
                  <c:v>1.87438964844</c:v>
                </c:pt>
                <c:pt idx="216">
                  <c:v>1.87316894531</c:v>
                </c:pt>
                <c:pt idx="217">
                  <c:v>1.8716430664099999</c:v>
                </c:pt>
                <c:pt idx="218">
                  <c:v>1.8716430664099999</c:v>
                </c:pt>
                <c:pt idx="219">
                  <c:v>1.8698120117199999</c:v>
                </c:pt>
                <c:pt idx="220">
                  <c:v>1.8673706054699999</c:v>
                </c:pt>
                <c:pt idx="221">
                  <c:v>1.86645507813</c:v>
                </c:pt>
                <c:pt idx="222">
                  <c:v>1.86645507813</c:v>
                </c:pt>
                <c:pt idx="223">
                  <c:v>1.8667602539099999</c:v>
                </c:pt>
                <c:pt idx="224">
                  <c:v>1.86340332031</c:v>
                </c:pt>
                <c:pt idx="225">
                  <c:v>1.86157226563</c:v>
                </c:pt>
                <c:pt idx="226">
                  <c:v>1.8612670898400001</c:v>
                </c:pt>
                <c:pt idx="227">
                  <c:v>1.8612670898400001</c:v>
                </c:pt>
                <c:pt idx="228">
                  <c:v>1.8600463867199999</c:v>
                </c:pt>
                <c:pt idx="229">
                  <c:v>1.8576049804699999</c:v>
                </c:pt>
                <c:pt idx="230">
                  <c:v>1.85607910156</c:v>
                </c:pt>
                <c:pt idx="231">
                  <c:v>1.85607910156</c:v>
                </c:pt>
                <c:pt idx="232">
                  <c:v>1.85607910156</c:v>
                </c:pt>
                <c:pt idx="233">
                  <c:v>1.85302734375</c:v>
                </c:pt>
                <c:pt idx="234">
                  <c:v>1.85180664063</c:v>
                </c:pt>
                <c:pt idx="235">
                  <c:v>1.85119628906</c:v>
                </c:pt>
                <c:pt idx="236">
                  <c:v>1.8508911132800001</c:v>
                </c:pt>
                <c:pt idx="237">
                  <c:v>1.8508911132800001</c:v>
                </c:pt>
                <c:pt idx="238">
                  <c:v>1.8496704101599999</c:v>
                </c:pt>
                <c:pt idx="239">
                  <c:v>1.8466186523400001</c:v>
                </c:pt>
                <c:pt idx="240">
                  <c:v>1.8466186523400001</c:v>
                </c:pt>
                <c:pt idx="241">
                  <c:v>1.845703125</c:v>
                </c:pt>
                <c:pt idx="242">
                  <c:v>1.845703125</c:v>
                </c:pt>
                <c:pt idx="243">
                  <c:v>1.84509277344</c:v>
                </c:pt>
                <c:pt idx="244">
                  <c:v>1.84387207031</c:v>
                </c:pt>
                <c:pt idx="245">
                  <c:v>1.84265136719</c:v>
                </c:pt>
                <c:pt idx="246">
                  <c:v>1.84143066406</c:v>
                </c:pt>
                <c:pt idx="247">
                  <c:v>1.8405151367199999</c:v>
                </c:pt>
                <c:pt idx="248">
                  <c:v>1.8405151367199999</c:v>
                </c:pt>
                <c:pt idx="249">
                  <c:v>1.8399047851599999</c:v>
                </c:pt>
                <c:pt idx="250">
                  <c:v>1.8386840820300001</c:v>
                </c:pt>
                <c:pt idx="251">
                  <c:v>1.8374633789099999</c:v>
                </c:pt>
                <c:pt idx="252">
                  <c:v>1.8374633789099999</c:v>
                </c:pt>
                <c:pt idx="253">
                  <c:v>1.8356323242199999</c:v>
                </c:pt>
                <c:pt idx="254">
                  <c:v>1.8356323242199999</c:v>
                </c:pt>
                <c:pt idx="255">
                  <c:v>1.8362426757800001</c:v>
                </c:pt>
                <c:pt idx="256">
                  <c:v>1.83227539063</c:v>
                </c:pt>
                <c:pt idx="257">
                  <c:v>1.83227539063</c:v>
                </c:pt>
                <c:pt idx="258">
                  <c:v>1.83288574219</c:v>
                </c:pt>
                <c:pt idx="259">
                  <c:v>1.83044433594</c:v>
                </c:pt>
                <c:pt idx="260">
                  <c:v>1.8301391601599999</c:v>
                </c:pt>
                <c:pt idx="261">
                  <c:v>1.8301391601599999</c:v>
                </c:pt>
                <c:pt idx="262">
                  <c:v>1.8301391601599999</c:v>
                </c:pt>
                <c:pt idx="263">
                  <c:v>1.8289184570300001</c:v>
                </c:pt>
                <c:pt idx="264">
                  <c:v>1.8264770507800001</c:v>
                </c:pt>
                <c:pt idx="265">
                  <c:v>1.8264770507800001</c:v>
                </c:pt>
                <c:pt idx="266">
                  <c:v>1.8258666992199999</c:v>
                </c:pt>
                <c:pt idx="267">
                  <c:v>1.8252563476599999</c:v>
                </c:pt>
                <c:pt idx="268">
                  <c:v>1.8258666992199999</c:v>
                </c:pt>
                <c:pt idx="269">
                  <c:v>1.82495117188</c:v>
                </c:pt>
                <c:pt idx="270">
                  <c:v>1.82373046875</c:v>
                </c:pt>
                <c:pt idx="271">
                  <c:v>1.82312011719</c:v>
                </c:pt>
                <c:pt idx="272">
                  <c:v>1.8212890625</c:v>
                </c:pt>
                <c:pt idx="273">
                  <c:v>1.82067871094</c:v>
                </c:pt>
                <c:pt idx="274">
                  <c:v>1.8212890625</c:v>
                </c:pt>
                <c:pt idx="275">
                  <c:v>1.8197631835900001</c:v>
                </c:pt>
                <c:pt idx="276">
                  <c:v>1.8191528320300001</c:v>
                </c:pt>
                <c:pt idx="277">
                  <c:v>1.8185424804699999</c:v>
                </c:pt>
                <c:pt idx="278">
                  <c:v>1.8191528320300001</c:v>
                </c:pt>
                <c:pt idx="279">
                  <c:v>1.8185424804699999</c:v>
                </c:pt>
                <c:pt idx="280">
                  <c:v>1.8154907226599999</c:v>
                </c:pt>
                <c:pt idx="281">
                  <c:v>1.8148803710900001</c:v>
                </c:pt>
                <c:pt idx="282">
                  <c:v>1.81457519531</c:v>
                </c:pt>
                <c:pt idx="283">
                  <c:v>1.81457519531</c:v>
                </c:pt>
                <c:pt idx="284">
                  <c:v>1.81457519531</c:v>
                </c:pt>
                <c:pt idx="285">
                  <c:v>1.81457519531</c:v>
                </c:pt>
                <c:pt idx="286">
                  <c:v>1.81335449219</c:v>
                </c:pt>
                <c:pt idx="287">
                  <c:v>1.81213378906</c:v>
                </c:pt>
                <c:pt idx="288">
                  <c:v>1.81274414063</c:v>
                </c:pt>
                <c:pt idx="289">
                  <c:v>1.81213378906</c:v>
                </c:pt>
                <c:pt idx="290">
                  <c:v>1.81030273438</c:v>
                </c:pt>
                <c:pt idx="291">
                  <c:v>1.8093872070300001</c:v>
                </c:pt>
                <c:pt idx="292">
                  <c:v>1.8093872070300001</c:v>
                </c:pt>
                <c:pt idx="293">
                  <c:v>1.80969238281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red!$D$8:$D$5000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0.99999999995999933</c:v>
                </c:pt>
                <c:pt idx="2">
                  <c:v>1.9999999999799998</c:v>
                </c:pt>
                <c:pt idx="3">
                  <c:v>3</c:v>
                </c:pt>
                <c:pt idx="4">
                  <c:v>3.9999999999600004</c:v>
                </c:pt>
                <c:pt idx="5">
                  <c:v>4.9999999999800009</c:v>
                </c:pt>
                <c:pt idx="6">
                  <c:v>5.9999999999999991</c:v>
                </c:pt>
                <c:pt idx="7">
                  <c:v>6.99999999996</c:v>
                </c:pt>
                <c:pt idx="8">
                  <c:v>7.9999999999800009</c:v>
                </c:pt>
                <c:pt idx="9">
                  <c:v>9.0000000000000018</c:v>
                </c:pt>
                <c:pt idx="10">
                  <c:v>9.99999999996</c:v>
                </c:pt>
                <c:pt idx="11">
                  <c:v>10.99999999998</c:v>
                </c:pt>
                <c:pt idx="12">
                  <c:v>12</c:v>
                </c:pt>
                <c:pt idx="13">
                  <c:v>12.999999999960002</c:v>
                </c:pt>
                <c:pt idx="14">
                  <c:v>13.99999999998</c:v>
                </c:pt>
                <c:pt idx="15">
                  <c:v>15</c:v>
                </c:pt>
                <c:pt idx="16">
                  <c:v>15.999999999960002</c:v>
                </c:pt>
                <c:pt idx="17">
                  <c:v>16.999999999980002</c:v>
                </c:pt>
                <c:pt idx="18">
                  <c:v>18</c:v>
                </c:pt>
                <c:pt idx="19">
                  <c:v>18.99999999996</c:v>
                </c:pt>
                <c:pt idx="20">
                  <c:v>19.999999999980002</c:v>
                </c:pt>
                <c:pt idx="21">
                  <c:v>21.000000000000004</c:v>
                </c:pt>
                <c:pt idx="22">
                  <c:v>21.99999999996</c:v>
                </c:pt>
                <c:pt idx="23">
                  <c:v>22.999999999980002</c:v>
                </c:pt>
                <c:pt idx="24">
                  <c:v>24</c:v>
                </c:pt>
                <c:pt idx="25">
                  <c:v>24.999999999960004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27.99999999996</c:v>
                </c:pt>
                <c:pt idx="29">
                  <c:v>28.999999999979998</c:v>
                </c:pt>
                <c:pt idx="30">
                  <c:v>30</c:v>
                </c:pt>
                <c:pt idx="31">
                  <c:v>30.999999999960004</c:v>
                </c:pt>
                <c:pt idx="32">
                  <c:v>31.999999999980002</c:v>
                </c:pt>
                <c:pt idx="33">
                  <c:v>33</c:v>
                </c:pt>
                <c:pt idx="34">
                  <c:v>33.999999999959996</c:v>
                </c:pt>
                <c:pt idx="35">
                  <c:v>34.999999999979998</c:v>
                </c:pt>
                <c:pt idx="36">
                  <c:v>36</c:v>
                </c:pt>
                <c:pt idx="37">
                  <c:v>36.999999999960004</c:v>
                </c:pt>
                <c:pt idx="38">
                  <c:v>37.999999999979998</c:v>
                </c:pt>
                <c:pt idx="39">
                  <c:v>39</c:v>
                </c:pt>
                <c:pt idx="40">
                  <c:v>39.999999999960004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42.999999999959996</c:v>
                </c:pt>
                <c:pt idx="44">
                  <c:v>43.999999999979998</c:v>
                </c:pt>
                <c:pt idx="45">
                  <c:v>45</c:v>
                </c:pt>
                <c:pt idx="46">
                  <c:v>45.999999999960004</c:v>
                </c:pt>
                <c:pt idx="47">
                  <c:v>46.999999999980005</c:v>
                </c:pt>
                <c:pt idx="48">
                  <c:v>48</c:v>
                </c:pt>
                <c:pt idx="49">
                  <c:v>48.999999999959996</c:v>
                </c:pt>
                <c:pt idx="50">
                  <c:v>49.999999999979998</c:v>
                </c:pt>
                <c:pt idx="51">
                  <c:v>51</c:v>
                </c:pt>
                <c:pt idx="52">
                  <c:v>51.999999999960004</c:v>
                </c:pt>
                <c:pt idx="53">
                  <c:v>52.999999999979998</c:v>
                </c:pt>
                <c:pt idx="54">
                  <c:v>54.000000000179995</c:v>
                </c:pt>
                <c:pt idx="55">
                  <c:v>54.999999999780009</c:v>
                </c:pt>
                <c:pt idx="56">
                  <c:v>55.999999999980005</c:v>
                </c:pt>
                <c:pt idx="57">
                  <c:v>57.000000000180002</c:v>
                </c:pt>
                <c:pt idx="58">
                  <c:v>57.999999999779995</c:v>
                </c:pt>
                <c:pt idx="59">
                  <c:v>58.999999999980005</c:v>
                </c:pt>
                <c:pt idx="60">
                  <c:v>60.000000000180002</c:v>
                </c:pt>
                <c:pt idx="61">
                  <c:v>60.999999999780002</c:v>
                </c:pt>
                <c:pt idx="62">
                  <c:v>61.999999999979998</c:v>
                </c:pt>
                <c:pt idx="63">
                  <c:v>63.000000000180009</c:v>
                </c:pt>
                <c:pt idx="64">
                  <c:v>63.999999999780002</c:v>
                </c:pt>
                <c:pt idx="65">
                  <c:v>64.999999999979991</c:v>
                </c:pt>
                <c:pt idx="66">
                  <c:v>66.000000000179995</c:v>
                </c:pt>
                <c:pt idx="67">
                  <c:v>66.999999999780002</c:v>
                </c:pt>
                <c:pt idx="68">
                  <c:v>67.999999999980005</c:v>
                </c:pt>
                <c:pt idx="69">
                  <c:v>69.000000000179995</c:v>
                </c:pt>
                <c:pt idx="70">
                  <c:v>69.999999999780002</c:v>
                </c:pt>
                <c:pt idx="71">
                  <c:v>70.999999999980005</c:v>
                </c:pt>
                <c:pt idx="72">
                  <c:v>72.000000000179995</c:v>
                </c:pt>
                <c:pt idx="73">
                  <c:v>72.999999999780002</c:v>
                </c:pt>
                <c:pt idx="74">
                  <c:v>73.999999999980005</c:v>
                </c:pt>
                <c:pt idx="75">
                  <c:v>75.000000000180009</c:v>
                </c:pt>
                <c:pt idx="76">
                  <c:v>75.999999999780002</c:v>
                </c:pt>
                <c:pt idx="77">
                  <c:v>76.999999999979991</c:v>
                </c:pt>
                <c:pt idx="78">
                  <c:v>78.000000000180009</c:v>
                </c:pt>
                <c:pt idx="79">
                  <c:v>78.999999999780002</c:v>
                </c:pt>
                <c:pt idx="80">
                  <c:v>79.999999999979991</c:v>
                </c:pt>
                <c:pt idx="81">
                  <c:v>81.000000000179995</c:v>
                </c:pt>
                <c:pt idx="82">
                  <c:v>81.999999999780002</c:v>
                </c:pt>
                <c:pt idx="83">
                  <c:v>82.999999999980005</c:v>
                </c:pt>
                <c:pt idx="84">
                  <c:v>84.000000000179995</c:v>
                </c:pt>
                <c:pt idx="85">
                  <c:v>84.999999999780002</c:v>
                </c:pt>
                <c:pt idx="86">
                  <c:v>85.999999999980005</c:v>
                </c:pt>
                <c:pt idx="87">
                  <c:v>87.000000000179995</c:v>
                </c:pt>
                <c:pt idx="88">
                  <c:v>87.999999999780002</c:v>
                </c:pt>
                <c:pt idx="89">
                  <c:v>88.999999999980005</c:v>
                </c:pt>
                <c:pt idx="90">
                  <c:v>90.000000000180009</c:v>
                </c:pt>
                <c:pt idx="91">
                  <c:v>90.999999999780002</c:v>
                </c:pt>
                <c:pt idx="92">
                  <c:v>91.999999999979991</c:v>
                </c:pt>
                <c:pt idx="93">
                  <c:v>93.000000000180009</c:v>
                </c:pt>
                <c:pt idx="94">
                  <c:v>93.999999999780002</c:v>
                </c:pt>
                <c:pt idx="95">
                  <c:v>94.999999999979991</c:v>
                </c:pt>
                <c:pt idx="96">
                  <c:v>96.000000000179995</c:v>
                </c:pt>
                <c:pt idx="97">
                  <c:v>96.999999999780002</c:v>
                </c:pt>
                <c:pt idx="98">
                  <c:v>97.999999999980005</c:v>
                </c:pt>
                <c:pt idx="99">
                  <c:v>99.000000000179995</c:v>
                </c:pt>
                <c:pt idx="100">
                  <c:v>99.999999999780002</c:v>
                </c:pt>
                <c:pt idx="101">
                  <c:v>100.99999999998001</c:v>
                </c:pt>
                <c:pt idx="102">
                  <c:v>102.00000000017999</c:v>
                </c:pt>
                <c:pt idx="103">
                  <c:v>102.99999999978</c:v>
                </c:pt>
                <c:pt idx="104">
                  <c:v>103.99999999998001</c:v>
                </c:pt>
                <c:pt idx="105">
                  <c:v>105.00000000018001</c:v>
                </c:pt>
                <c:pt idx="106">
                  <c:v>105.99999999978</c:v>
                </c:pt>
                <c:pt idx="107">
                  <c:v>106.99999999997999</c:v>
                </c:pt>
                <c:pt idx="108">
                  <c:v>108.00000000018001</c:v>
                </c:pt>
                <c:pt idx="109">
                  <c:v>108.99999999978</c:v>
                </c:pt>
                <c:pt idx="110">
                  <c:v>109.99999999997999</c:v>
                </c:pt>
                <c:pt idx="111">
                  <c:v>111.00000000017999</c:v>
                </c:pt>
                <c:pt idx="112">
                  <c:v>111.99999999978</c:v>
                </c:pt>
                <c:pt idx="113">
                  <c:v>112.99999999998001</c:v>
                </c:pt>
                <c:pt idx="114">
                  <c:v>114.00000000017999</c:v>
                </c:pt>
                <c:pt idx="115">
                  <c:v>114.99999999977999</c:v>
                </c:pt>
                <c:pt idx="116">
                  <c:v>115.99999999997999</c:v>
                </c:pt>
                <c:pt idx="117">
                  <c:v>117.00000000018001</c:v>
                </c:pt>
                <c:pt idx="118">
                  <c:v>117.99999999978002</c:v>
                </c:pt>
                <c:pt idx="119">
                  <c:v>118.99999999998001</c:v>
                </c:pt>
                <c:pt idx="120">
                  <c:v>120.00000000017999</c:v>
                </c:pt>
                <c:pt idx="121">
                  <c:v>120.99999999977999</c:v>
                </c:pt>
                <c:pt idx="122">
                  <c:v>121.99999999997998</c:v>
                </c:pt>
                <c:pt idx="123">
                  <c:v>123.00000000017998</c:v>
                </c:pt>
                <c:pt idx="124">
                  <c:v>123.99999999977997</c:v>
                </c:pt>
                <c:pt idx="125">
                  <c:v>124.99999999997999</c:v>
                </c:pt>
                <c:pt idx="126">
                  <c:v>126.00000000017999</c:v>
                </c:pt>
                <c:pt idx="127">
                  <c:v>126.99999999977999</c:v>
                </c:pt>
                <c:pt idx="128">
                  <c:v>127.99999999997999</c:v>
                </c:pt>
                <c:pt idx="129">
                  <c:v>129.00000000017999</c:v>
                </c:pt>
                <c:pt idx="130">
                  <c:v>129.99999999977999</c:v>
                </c:pt>
                <c:pt idx="131">
                  <c:v>130.99999999997999</c:v>
                </c:pt>
                <c:pt idx="132">
                  <c:v>132.00000000017999</c:v>
                </c:pt>
                <c:pt idx="133">
                  <c:v>132.99999999977999</c:v>
                </c:pt>
                <c:pt idx="134">
                  <c:v>133.99999999997999</c:v>
                </c:pt>
                <c:pt idx="135">
                  <c:v>135.00000000017999</c:v>
                </c:pt>
                <c:pt idx="136">
                  <c:v>135.99999999977999</c:v>
                </c:pt>
                <c:pt idx="137">
                  <c:v>136.99999999997999</c:v>
                </c:pt>
                <c:pt idx="138">
                  <c:v>138.00000000017997</c:v>
                </c:pt>
                <c:pt idx="139">
                  <c:v>138.99999999977999</c:v>
                </c:pt>
                <c:pt idx="140">
                  <c:v>139.99999999997999</c:v>
                </c:pt>
                <c:pt idx="141">
                  <c:v>141.00000000017999</c:v>
                </c:pt>
                <c:pt idx="142">
                  <c:v>141.99999999977999</c:v>
                </c:pt>
                <c:pt idx="143">
                  <c:v>142.99999999997999</c:v>
                </c:pt>
                <c:pt idx="144">
                  <c:v>144.00000000017999</c:v>
                </c:pt>
                <c:pt idx="145">
                  <c:v>144.99999999977999</c:v>
                </c:pt>
                <c:pt idx="146">
                  <c:v>145.99999999997999</c:v>
                </c:pt>
                <c:pt idx="147">
                  <c:v>147.00000000017999</c:v>
                </c:pt>
                <c:pt idx="148">
                  <c:v>147.99999999977999</c:v>
                </c:pt>
                <c:pt idx="149">
                  <c:v>148.99999999997999</c:v>
                </c:pt>
                <c:pt idx="150">
                  <c:v>150.00000000017999</c:v>
                </c:pt>
                <c:pt idx="151">
                  <c:v>150.99999999977999</c:v>
                </c:pt>
                <c:pt idx="152">
                  <c:v>151.99999999997999</c:v>
                </c:pt>
                <c:pt idx="153">
                  <c:v>153.00000000017997</c:v>
                </c:pt>
                <c:pt idx="154">
                  <c:v>153.99999999977999</c:v>
                </c:pt>
                <c:pt idx="155">
                  <c:v>154.99999999997999</c:v>
                </c:pt>
                <c:pt idx="156">
                  <c:v>156.00000000017999</c:v>
                </c:pt>
                <c:pt idx="157">
                  <c:v>156.99999999977999</c:v>
                </c:pt>
                <c:pt idx="158">
                  <c:v>157.99999999997999</c:v>
                </c:pt>
                <c:pt idx="159">
                  <c:v>159.00000000017999</c:v>
                </c:pt>
                <c:pt idx="160">
                  <c:v>159.99999999977999</c:v>
                </c:pt>
                <c:pt idx="161">
                  <c:v>160.99999999997999</c:v>
                </c:pt>
                <c:pt idx="162">
                  <c:v>162.00000000017999</c:v>
                </c:pt>
                <c:pt idx="163">
                  <c:v>162.99999999977999</c:v>
                </c:pt>
                <c:pt idx="164">
                  <c:v>163.99999999997999</c:v>
                </c:pt>
                <c:pt idx="165">
                  <c:v>165.00000000017999</c:v>
                </c:pt>
                <c:pt idx="166">
                  <c:v>165.99999999977999</c:v>
                </c:pt>
                <c:pt idx="167">
                  <c:v>166.99999999997999</c:v>
                </c:pt>
                <c:pt idx="168">
                  <c:v>168.00000000017997</c:v>
                </c:pt>
                <c:pt idx="169">
                  <c:v>168.99999999977999</c:v>
                </c:pt>
                <c:pt idx="170">
                  <c:v>169.99999999997999</c:v>
                </c:pt>
                <c:pt idx="171">
                  <c:v>171.00000000017999</c:v>
                </c:pt>
                <c:pt idx="172">
                  <c:v>171.99999999977999</c:v>
                </c:pt>
                <c:pt idx="173">
                  <c:v>172.99999999997999</c:v>
                </c:pt>
                <c:pt idx="174">
                  <c:v>174.00000000017999</c:v>
                </c:pt>
                <c:pt idx="175">
                  <c:v>174.99999999977999</c:v>
                </c:pt>
                <c:pt idx="176">
                  <c:v>175.99999999997999</c:v>
                </c:pt>
                <c:pt idx="177">
                  <c:v>177.00000000017999</c:v>
                </c:pt>
                <c:pt idx="178">
                  <c:v>177.99999999977999</c:v>
                </c:pt>
                <c:pt idx="179">
                  <c:v>178.99999999997999</c:v>
                </c:pt>
                <c:pt idx="180">
                  <c:v>180.00000000017999</c:v>
                </c:pt>
                <c:pt idx="181">
                  <c:v>180.99999999977999</c:v>
                </c:pt>
                <c:pt idx="182">
                  <c:v>181.99999999997999</c:v>
                </c:pt>
                <c:pt idx="183">
                  <c:v>183.00000000017997</c:v>
                </c:pt>
                <c:pt idx="184">
                  <c:v>183.99999999977999</c:v>
                </c:pt>
                <c:pt idx="185">
                  <c:v>184.99999999997999</c:v>
                </c:pt>
                <c:pt idx="186">
                  <c:v>186.00000000017999</c:v>
                </c:pt>
                <c:pt idx="187">
                  <c:v>186.99999999977999</c:v>
                </c:pt>
                <c:pt idx="188">
                  <c:v>187.99999999997999</c:v>
                </c:pt>
                <c:pt idx="189">
                  <c:v>189.00000000017999</c:v>
                </c:pt>
                <c:pt idx="190">
                  <c:v>189.99999999977999</c:v>
                </c:pt>
                <c:pt idx="191">
                  <c:v>190.99999999997999</c:v>
                </c:pt>
                <c:pt idx="192">
                  <c:v>192.00000000017999</c:v>
                </c:pt>
                <c:pt idx="193">
                  <c:v>192.99999999977999</c:v>
                </c:pt>
                <c:pt idx="194">
                  <c:v>193.99999999997999</c:v>
                </c:pt>
                <c:pt idx="195">
                  <c:v>195.00000000017999</c:v>
                </c:pt>
                <c:pt idx="196">
                  <c:v>195.99999999977999</c:v>
                </c:pt>
                <c:pt idx="197">
                  <c:v>196.99999999997999</c:v>
                </c:pt>
                <c:pt idx="198">
                  <c:v>198.00000000017997</c:v>
                </c:pt>
                <c:pt idx="199">
                  <c:v>198.99999999977999</c:v>
                </c:pt>
                <c:pt idx="200">
                  <c:v>199.99999999997999</c:v>
                </c:pt>
                <c:pt idx="201">
                  <c:v>201.00000000017999</c:v>
                </c:pt>
                <c:pt idx="202">
                  <c:v>201.99999999977999</c:v>
                </c:pt>
                <c:pt idx="203">
                  <c:v>202.99999999997999</c:v>
                </c:pt>
                <c:pt idx="204">
                  <c:v>204.00000000017999</c:v>
                </c:pt>
                <c:pt idx="205">
                  <c:v>204.99999999977999</c:v>
                </c:pt>
                <c:pt idx="206">
                  <c:v>205.99999999997999</c:v>
                </c:pt>
                <c:pt idx="207">
                  <c:v>207.00000000017999</c:v>
                </c:pt>
                <c:pt idx="208">
                  <c:v>207.99999999977999</c:v>
                </c:pt>
                <c:pt idx="209">
                  <c:v>208.99999999997999</c:v>
                </c:pt>
                <c:pt idx="210">
                  <c:v>210.00000000017999</c:v>
                </c:pt>
                <c:pt idx="211">
                  <c:v>210.99999999977999</c:v>
                </c:pt>
                <c:pt idx="212">
                  <c:v>211.99999999997999</c:v>
                </c:pt>
                <c:pt idx="213">
                  <c:v>213.00000000017997</c:v>
                </c:pt>
                <c:pt idx="214">
                  <c:v>213.99999999977999</c:v>
                </c:pt>
                <c:pt idx="215">
                  <c:v>214.99999999997999</c:v>
                </c:pt>
                <c:pt idx="216">
                  <c:v>216.00000000017999</c:v>
                </c:pt>
                <c:pt idx="217">
                  <c:v>216.99999999977999</c:v>
                </c:pt>
                <c:pt idx="218">
                  <c:v>217.99999999997999</c:v>
                </c:pt>
                <c:pt idx="219">
                  <c:v>219.00000000017999</c:v>
                </c:pt>
                <c:pt idx="220">
                  <c:v>219.99999999977999</c:v>
                </c:pt>
                <c:pt idx="221">
                  <c:v>220.99999999997999</c:v>
                </c:pt>
                <c:pt idx="222">
                  <c:v>222.00000000017999</c:v>
                </c:pt>
                <c:pt idx="223">
                  <c:v>222.99999999977999</c:v>
                </c:pt>
                <c:pt idx="224">
                  <c:v>223.99999999997999</c:v>
                </c:pt>
                <c:pt idx="225">
                  <c:v>225.00000000017999</c:v>
                </c:pt>
                <c:pt idx="226">
                  <c:v>225.99999999977999</c:v>
                </c:pt>
                <c:pt idx="227">
                  <c:v>226.99999999997999</c:v>
                </c:pt>
                <c:pt idx="228">
                  <c:v>228.00000000017997</c:v>
                </c:pt>
                <c:pt idx="229">
                  <c:v>228.99999999977999</c:v>
                </c:pt>
                <c:pt idx="230">
                  <c:v>229.99999999997999</c:v>
                </c:pt>
                <c:pt idx="231">
                  <c:v>231.00000000017999</c:v>
                </c:pt>
                <c:pt idx="232">
                  <c:v>231.99999999977999</c:v>
                </c:pt>
                <c:pt idx="233">
                  <c:v>232.99999999997999</c:v>
                </c:pt>
                <c:pt idx="234">
                  <c:v>234.00000000017999</c:v>
                </c:pt>
                <c:pt idx="235">
                  <c:v>234.99999999977999</c:v>
                </c:pt>
                <c:pt idx="236">
                  <c:v>235.99999999997999</c:v>
                </c:pt>
                <c:pt idx="237">
                  <c:v>237.00000000017997</c:v>
                </c:pt>
                <c:pt idx="238">
                  <c:v>237.99999999977996</c:v>
                </c:pt>
                <c:pt idx="239">
                  <c:v>238.99999999997996</c:v>
                </c:pt>
                <c:pt idx="240">
                  <c:v>240.00000000017997</c:v>
                </c:pt>
                <c:pt idx="241">
                  <c:v>240.99999999978002</c:v>
                </c:pt>
                <c:pt idx="242">
                  <c:v>241.99999999998002</c:v>
                </c:pt>
                <c:pt idx="243">
                  <c:v>243.00000000017999</c:v>
                </c:pt>
                <c:pt idx="244">
                  <c:v>243.99999999978002</c:v>
                </c:pt>
                <c:pt idx="245">
                  <c:v>244.99999999997999</c:v>
                </c:pt>
                <c:pt idx="246">
                  <c:v>246.00000000017999</c:v>
                </c:pt>
                <c:pt idx="247">
                  <c:v>246.99999999977999</c:v>
                </c:pt>
                <c:pt idx="248">
                  <c:v>247.99999999997999</c:v>
                </c:pt>
                <c:pt idx="249">
                  <c:v>249.00000000017999</c:v>
                </c:pt>
                <c:pt idx="250">
                  <c:v>249.99999999977999</c:v>
                </c:pt>
                <c:pt idx="251">
                  <c:v>250.99999999997999</c:v>
                </c:pt>
                <c:pt idx="252">
                  <c:v>252.00000000017997</c:v>
                </c:pt>
                <c:pt idx="253">
                  <c:v>252.99999999977996</c:v>
                </c:pt>
                <c:pt idx="254">
                  <c:v>253.99999999997996</c:v>
                </c:pt>
                <c:pt idx="255">
                  <c:v>255.00000000017997</c:v>
                </c:pt>
                <c:pt idx="256">
                  <c:v>255.99999999978002</c:v>
                </c:pt>
                <c:pt idx="257">
                  <c:v>256.99999999997999</c:v>
                </c:pt>
                <c:pt idx="258">
                  <c:v>258.00000000018002</c:v>
                </c:pt>
                <c:pt idx="259">
                  <c:v>258.99999999978002</c:v>
                </c:pt>
                <c:pt idx="260">
                  <c:v>259.99999999997999</c:v>
                </c:pt>
                <c:pt idx="261">
                  <c:v>261.00000000017997</c:v>
                </c:pt>
                <c:pt idx="262">
                  <c:v>261.99999999978002</c:v>
                </c:pt>
                <c:pt idx="263">
                  <c:v>262.99999999997999</c:v>
                </c:pt>
                <c:pt idx="264">
                  <c:v>264.00000000017997</c:v>
                </c:pt>
                <c:pt idx="265">
                  <c:v>264.99999999977996</c:v>
                </c:pt>
                <c:pt idx="266">
                  <c:v>265.99999999997999</c:v>
                </c:pt>
                <c:pt idx="267">
                  <c:v>267.00000000017997</c:v>
                </c:pt>
                <c:pt idx="268">
                  <c:v>267.99999999977996</c:v>
                </c:pt>
                <c:pt idx="269">
                  <c:v>268.99999999997999</c:v>
                </c:pt>
                <c:pt idx="270">
                  <c:v>270.00000000017997</c:v>
                </c:pt>
                <c:pt idx="271">
                  <c:v>270.99999999978002</c:v>
                </c:pt>
                <c:pt idx="272">
                  <c:v>271.99999999997999</c:v>
                </c:pt>
                <c:pt idx="273">
                  <c:v>273.00000000018002</c:v>
                </c:pt>
                <c:pt idx="274">
                  <c:v>273.99999999978002</c:v>
                </c:pt>
                <c:pt idx="275">
                  <c:v>274.99999999997999</c:v>
                </c:pt>
                <c:pt idx="276">
                  <c:v>276.00000000017997</c:v>
                </c:pt>
                <c:pt idx="277">
                  <c:v>276.99999999978002</c:v>
                </c:pt>
                <c:pt idx="278">
                  <c:v>277.99999999997999</c:v>
                </c:pt>
                <c:pt idx="279">
                  <c:v>279.00000000017997</c:v>
                </c:pt>
                <c:pt idx="280">
                  <c:v>279.99999999977996</c:v>
                </c:pt>
                <c:pt idx="281">
                  <c:v>280.99999999997999</c:v>
                </c:pt>
                <c:pt idx="282">
                  <c:v>282.00000000017997</c:v>
                </c:pt>
                <c:pt idx="283">
                  <c:v>282.99999999977996</c:v>
                </c:pt>
                <c:pt idx="284">
                  <c:v>283.99999999997999</c:v>
                </c:pt>
                <c:pt idx="285">
                  <c:v>285.00000000017997</c:v>
                </c:pt>
                <c:pt idx="286">
                  <c:v>285.99999999978002</c:v>
                </c:pt>
                <c:pt idx="287">
                  <c:v>286.99999999997999</c:v>
                </c:pt>
                <c:pt idx="288">
                  <c:v>288.00000000018002</c:v>
                </c:pt>
                <c:pt idx="289">
                  <c:v>288.99999999978002</c:v>
                </c:pt>
                <c:pt idx="290">
                  <c:v>289.99999999997999</c:v>
                </c:pt>
                <c:pt idx="291">
                  <c:v>291.00000000017997</c:v>
                </c:pt>
                <c:pt idx="292">
                  <c:v>291.99999999978002</c:v>
                </c:pt>
                <c:pt idx="293">
                  <c:v>292.99999999997999</c:v>
                </c:pt>
              </c:numCache>
            </c:numRef>
          </c:xVal>
          <c:yVal>
            <c:numRef>
              <c:f>red!$F$8:$F$5000</c:f>
              <c:numCache>
                <c:formatCode>General</c:formatCode>
                <c:ptCount val="4993"/>
                <c:pt idx="0">
                  <c:v>4.4489610779871018</c:v>
                </c:pt>
                <c:pt idx="1">
                  <c:v>4.3987996358319625</c:v>
                </c:pt>
                <c:pt idx="2">
                  <c:v>4.3496050296810367</c:v>
                </c:pt>
                <c:pt idx="3">
                  <c:v>4.301358624270418</c:v>
                </c:pt>
                <c:pt idx="4">
                  <c:v>4.2540421435211648</c:v>
                </c:pt>
                <c:pt idx="5">
                  <c:v>4.2076376636079225</c:v>
                </c:pt>
                <c:pt idx="6">
                  <c:v>4.1621276061862922</c:v>
                </c:pt>
                <c:pt idx="7">
                  <c:v>4.1174947317252641</c:v>
                </c:pt>
                <c:pt idx="8">
                  <c:v>4.0737221329689692</c:v>
                </c:pt>
                <c:pt idx="9">
                  <c:v>4.0307932285481591</c:v>
                </c:pt>
                <c:pt idx="10">
                  <c:v>3.9886917566908009</c:v>
                </c:pt>
                <c:pt idx="11">
                  <c:v>3.9474017690546535</c:v>
                </c:pt>
                <c:pt idx="12">
                  <c:v>3.9069076247010766</c:v>
                </c:pt>
                <c:pt idx="13">
                  <c:v>3.8671939841623391</c:v>
                </c:pt>
                <c:pt idx="14">
                  <c:v>3.8282458036239833</c:v>
                </c:pt>
                <c:pt idx="15">
                  <c:v>3.7900483292404203</c:v>
                </c:pt>
                <c:pt idx="16">
                  <c:v>3.7525870915387163</c:v>
                </c:pt>
                <c:pt idx="17">
                  <c:v>3.7158478999309104</c:v>
                </c:pt>
                <c:pt idx="18">
                  <c:v>3.6798168373520053</c:v>
                </c:pt>
                <c:pt idx="19">
                  <c:v>3.6444802549811524</c:v>
                </c:pt>
                <c:pt idx="20">
                  <c:v>3.6098247670652053</c:v>
                </c:pt>
                <c:pt idx="21">
                  <c:v>3.5758372458608294</c:v>
                </c:pt>
                <c:pt idx="22">
                  <c:v>3.5425048166550717</c:v>
                </c:pt>
                <c:pt idx="23">
                  <c:v>3.5098148528825117</c:v>
                </c:pt>
                <c:pt idx="24">
                  <c:v>3.4777549713542268</c:v>
                </c:pt>
                <c:pt idx="25">
                  <c:v>3.4463130275607807</c:v>
                </c:pt>
                <c:pt idx="26">
                  <c:v>3.41547711106631</c:v>
                </c:pt>
                <c:pt idx="27">
                  <c:v>3.3852355410080808</c:v>
                </c:pt>
                <c:pt idx="28">
                  <c:v>3.3555768616658792</c:v>
                </c:pt>
                <c:pt idx="29">
                  <c:v>3.32648983811732</c:v>
                </c:pt>
                <c:pt idx="30">
                  <c:v>3.2979634519926586</c:v>
                </c:pt>
                <c:pt idx="31">
                  <c:v>3.2699868972954613</c:v>
                </c:pt>
                <c:pt idx="32">
                  <c:v>3.2425495763043326</c:v>
                </c:pt>
                <c:pt idx="33">
                  <c:v>3.2156410955684969</c:v>
                </c:pt>
                <c:pt idx="34">
                  <c:v>3.1892512619655022</c:v>
                </c:pt>
                <c:pt idx="35">
                  <c:v>3.163370078835388</c:v>
                </c:pt>
                <c:pt idx="36">
                  <c:v>3.1379877422033782</c:v>
                </c:pt>
                <c:pt idx="37">
                  <c:v>3.1130946370611818</c:v>
                </c:pt>
                <c:pt idx="38">
                  <c:v>3.0886813337204106</c:v>
                </c:pt>
                <c:pt idx="39">
                  <c:v>3.0647385842495103</c:v>
                </c:pt>
                <c:pt idx="40">
                  <c:v>3.0412573189659682</c:v>
                </c:pt>
                <c:pt idx="41">
                  <c:v>3.018228642996553</c:v>
                </c:pt>
                <c:pt idx="42">
                  <c:v>2.9956438329163273</c:v>
                </c:pt>
                <c:pt idx="43">
                  <c:v>2.9734943334398061</c:v>
                </c:pt>
                <c:pt idx="44">
                  <c:v>2.9517717541762831</c:v>
                </c:pt>
                <c:pt idx="45">
                  <c:v>2.9304678664594697</c:v>
                </c:pt>
                <c:pt idx="46">
                  <c:v>2.9095746002263123</c:v>
                </c:pt>
                <c:pt idx="47">
                  <c:v>2.8890840409563516</c:v>
                </c:pt>
                <c:pt idx="48">
                  <c:v>2.8689884266811632</c:v>
                </c:pt>
                <c:pt idx="49">
                  <c:v>2.8492801450402032</c:v>
                </c:pt>
                <c:pt idx="50">
                  <c:v>2.8299517303937516</c:v>
                </c:pt>
                <c:pt idx="51">
                  <c:v>2.8109958610019667</c:v>
                </c:pt>
                <c:pt idx="52">
                  <c:v>2.7924053562477136</c:v>
                </c:pt>
                <c:pt idx="53">
                  <c:v>2.7741731739132445</c:v>
                </c:pt>
                <c:pt idx="54">
                  <c:v>2.7562924075160664</c:v>
                </c:pt>
                <c:pt idx="55">
                  <c:v>2.738756283708335</c:v>
                </c:pt>
                <c:pt idx="56">
                  <c:v>2.7215581596604963</c:v>
                </c:pt>
                <c:pt idx="57">
                  <c:v>2.704691520611378</c:v>
                </c:pt>
                <c:pt idx="58">
                  <c:v>2.6881499773678885</c:v>
                </c:pt>
                <c:pt idx="59">
                  <c:v>2.6719272638558635</c:v>
                </c:pt>
                <c:pt idx="60">
                  <c:v>2.6560172348059821</c:v>
                </c:pt>
                <c:pt idx="61">
                  <c:v>2.6404138633952718</c:v>
                </c:pt>
                <c:pt idx="62">
                  <c:v>2.6251112389368614</c:v>
                </c:pt>
                <c:pt idx="63">
                  <c:v>2.6101035646971433</c:v>
                </c:pt>
                <c:pt idx="64">
                  <c:v>2.5953851556710452</c:v>
                </c:pt>
                <c:pt idx="65">
                  <c:v>2.5809504364028064</c:v>
                </c:pt>
                <c:pt idx="66">
                  <c:v>2.5667939389269474</c:v>
                </c:pt>
                <c:pt idx="67">
                  <c:v>2.5529103006697156</c:v>
                </c:pt>
                <c:pt idx="68">
                  <c:v>2.5392942623934611</c:v>
                </c:pt>
                <c:pt idx="69">
                  <c:v>2.5259406662543857</c:v>
                </c:pt>
                <c:pt idx="70">
                  <c:v>2.5128444538230092</c:v>
                </c:pt>
                <c:pt idx="71">
                  <c:v>2.5000006641451344</c:v>
                </c:pt>
                <c:pt idx="72">
                  <c:v>2.4874044319097517</c:v>
                </c:pt>
                <c:pt idx="73">
                  <c:v>2.4750509855817762</c:v>
                </c:pt>
                <c:pt idx="74">
                  <c:v>2.4629356455729892</c:v>
                </c:pt>
                <c:pt idx="75">
                  <c:v>2.4510538225138494</c:v>
                </c:pt>
                <c:pt idx="76">
                  <c:v>2.4394010154921379</c:v>
                </c:pt>
                <c:pt idx="77">
                  <c:v>2.4279728103276326</c:v>
                </c:pt>
                <c:pt idx="78">
                  <c:v>2.4167648779419362</c:v>
                </c:pt>
                <c:pt idx="79">
                  <c:v>2.4057729726970214</c:v>
                </c:pt>
                <c:pt idx="80">
                  <c:v>2.3949929307677555</c:v>
                </c:pt>
                <c:pt idx="81">
                  <c:v>2.3844206686041884</c:v>
                </c:pt>
                <c:pt idx="82">
                  <c:v>2.3740521813643269</c:v>
                </c:pt>
                <c:pt idx="83">
                  <c:v>2.3638835413789629</c:v>
                </c:pt>
                <c:pt idx="84">
                  <c:v>2.3539108967011781</c:v>
                </c:pt>
                <c:pt idx="85">
                  <c:v>2.3441304696279994</c:v>
                </c:pt>
                <c:pt idx="86">
                  <c:v>2.334538555252303</c:v>
                </c:pt>
                <c:pt idx="87">
                  <c:v>2.3251315200945788</c:v>
                </c:pt>
                <c:pt idx="88">
                  <c:v>2.3159058007084363</c:v>
                </c:pt>
                <c:pt idx="89">
                  <c:v>2.3068579023146376</c:v>
                </c:pt>
                <c:pt idx="90">
                  <c:v>2.2979843975104619</c:v>
                </c:pt>
                <c:pt idx="91">
                  <c:v>2.2892819249543037</c:v>
                </c:pt>
                <c:pt idx="92">
                  <c:v>2.2807471880771759</c:v>
                </c:pt>
                <c:pt idx="93">
                  <c:v>2.2723769538652756</c:v>
                </c:pt>
                <c:pt idx="94">
                  <c:v>2.2641680516191873</c:v>
                </c:pt>
                <c:pt idx="95">
                  <c:v>2.2561173717384615</c:v>
                </c:pt>
                <c:pt idx="96">
                  <c:v>2.248221864573233</c:v>
                </c:pt>
                <c:pt idx="97">
                  <c:v>2.2404785392537923</c:v>
                </c:pt>
                <c:pt idx="98">
                  <c:v>2.2328844625441033</c:v>
                </c:pt>
                <c:pt idx="99">
                  <c:v>2.225436757758549</c:v>
                </c:pt>
                <c:pt idx="100">
                  <c:v>2.2181326036578883</c:v>
                </c:pt>
                <c:pt idx="101">
                  <c:v>2.2109692333677948</c:v>
                </c:pt>
                <c:pt idx="102">
                  <c:v>2.2039439333570439</c:v>
                </c:pt>
                <c:pt idx="103">
                  <c:v>2.1970540423960823</c:v>
                </c:pt>
                <c:pt idx="104">
                  <c:v>2.190296950536907</c:v>
                </c:pt>
                <c:pt idx="105">
                  <c:v>2.1836700981492037</c:v>
                </c:pt>
                <c:pt idx="106">
                  <c:v>2.1771709749379826</c:v>
                </c:pt>
                <c:pt idx="107">
                  <c:v>2.1707971189813149</c:v>
                </c:pt>
                <c:pt idx="108">
                  <c:v>2.1645461158211354</c:v>
                </c:pt>
                <c:pt idx="109">
                  <c:v>2.1584155975365995</c:v>
                </c:pt>
                <c:pt idx="110">
                  <c:v>2.1524032418363901</c:v>
                </c:pt>
                <c:pt idx="111">
                  <c:v>2.1465067712010888</c:v>
                </c:pt>
                <c:pt idx="112">
                  <c:v>2.1407239520090879</c:v>
                </c:pt>
                <c:pt idx="113">
                  <c:v>2.1350525936803781</c:v>
                </c:pt>
                <c:pt idx="114">
                  <c:v>2.1294905478675634</c:v>
                </c:pt>
                <c:pt idx="115">
                  <c:v>2.1240357076313421</c:v>
                </c:pt>
                <c:pt idx="116">
                  <c:v>2.118686006632863</c:v>
                </c:pt>
                <c:pt idx="117">
                  <c:v>2.113439418370616</c:v>
                </c:pt>
                <c:pt idx="118">
                  <c:v>2.1082939554026825</c:v>
                </c:pt>
                <c:pt idx="119">
                  <c:v>2.1032476685848929</c:v>
                </c:pt>
                <c:pt idx="120">
                  <c:v>2.0982986463510009</c:v>
                </c:pt>
                <c:pt idx="121">
                  <c:v>2.0934450139790441</c:v>
                </c:pt>
                <c:pt idx="122">
                  <c:v>2.08868493287271</c:v>
                </c:pt>
                <c:pt idx="123">
                  <c:v>2.0840165998823363</c:v>
                </c:pt>
                <c:pt idx="124">
                  <c:v>2.0794382466128796</c:v>
                </c:pt>
                <c:pt idx="125">
                  <c:v>2.0749481387460413</c:v>
                </c:pt>
                <c:pt idx="126">
                  <c:v>2.0705445753997767</c:v>
                </c:pt>
                <c:pt idx="127">
                  <c:v>2.0662258884755147</c:v>
                </c:pt>
                <c:pt idx="128">
                  <c:v>2.0619904420187276</c:v>
                </c:pt>
                <c:pt idx="129">
                  <c:v>2.057836631614768</c:v>
                </c:pt>
                <c:pt idx="130">
                  <c:v>2.053762883773111</c:v>
                </c:pt>
                <c:pt idx="131">
                  <c:v>2.049767655324191</c:v>
                </c:pt>
                <c:pt idx="132">
                  <c:v>2.0458494328495034</c:v>
                </c:pt>
                <c:pt idx="133">
                  <c:v>2.0420067321007709</c:v>
                </c:pt>
                <c:pt idx="134">
                  <c:v>2.0382380974309875</c:v>
                </c:pt>
                <c:pt idx="135">
                  <c:v>2.0345421012568456</c:v>
                </c:pt>
                <c:pt idx="136">
                  <c:v>2.0309173435108416</c:v>
                </c:pt>
                <c:pt idx="137">
                  <c:v>2.0273624511045933</c:v>
                </c:pt>
                <c:pt idx="138">
                  <c:v>2.0238760774217512</c:v>
                </c:pt>
                <c:pt idx="139">
                  <c:v>2.0204569018011806</c:v>
                </c:pt>
                <c:pt idx="140">
                  <c:v>2.0171036290307192</c:v>
                </c:pt>
                <c:pt idx="141">
                  <c:v>2.013814988868845</c:v>
                </c:pt>
                <c:pt idx="142">
                  <c:v>2.0105897355571747</c:v>
                </c:pt>
                <c:pt idx="143">
                  <c:v>2.0074266473429279</c:v>
                </c:pt>
                <c:pt idx="144">
                  <c:v>2.0043245260277294</c:v>
                </c:pt>
                <c:pt idx="145">
                  <c:v>2.0012821965077543</c:v>
                </c:pt>
                <c:pt idx="146">
                  <c:v>1.9982985063232754</c:v>
                </c:pt>
                <c:pt idx="147">
                  <c:v>1.9953723252330575</c:v>
                </c:pt>
                <c:pt idx="148">
                  <c:v>1.992502544780582</c:v>
                </c:pt>
                <c:pt idx="149">
                  <c:v>1.9896880778691444</c:v>
                </c:pt>
                <c:pt idx="150">
                  <c:v>1.9869278583603849</c:v>
                </c:pt>
                <c:pt idx="151">
                  <c:v>1.9842208406651167</c:v>
                </c:pt>
                <c:pt idx="152">
                  <c:v>1.9815659993425212</c:v>
                </c:pt>
                <c:pt idx="153">
                  <c:v>1.9789623287214495</c:v>
                </c:pt>
                <c:pt idx="154">
                  <c:v>1.9764088425144561</c:v>
                </c:pt>
                <c:pt idx="155">
                  <c:v>1.9739045734397271</c:v>
                </c:pt>
                <c:pt idx="156">
                  <c:v>1.9714485728638602</c:v>
                </c:pt>
                <c:pt idx="157">
                  <c:v>1.9690399104377878</c:v>
                </c:pt>
                <c:pt idx="158">
                  <c:v>1.9666776737401488</c:v>
                </c:pt>
                <c:pt idx="159">
                  <c:v>1.9643609679403287</c:v>
                </c:pt>
                <c:pt idx="160">
                  <c:v>1.9620889154550309</c:v>
                </c:pt>
                <c:pt idx="161">
                  <c:v>1.9598606556118765</c:v>
                </c:pt>
                <c:pt idx="162">
                  <c:v>1.9576753443315538</c:v>
                </c:pt>
                <c:pt idx="163">
                  <c:v>1.9555321538038695</c:v>
                </c:pt>
                <c:pt idx="164">
                  <c:v>1.9534302721704255</c:v>
                </c:pt>
                <c:pt idx="165">
                  <c:v>1.9513689032247976</c:v>
                </c:pt>
                <c:pt idx="166">
                  <c:v>1.9493472661069586</c:v>
                </c:pt>
                <c:pt idx="167">
                  <c:v>1.9473645950039533</c:v>
                </c:pt>
                <c:pt idx="168">
                  <c:v>1.9454201388670813</c:v>
                </c:pt>
                <c:pt idx="169">
                  <c:v>1.9435131611236514</c:v>
                </c:pt>
                <c:pt idx="170">
                  <c:v>1.9416429393946328</c:v>
                </c:pt>
                <c:pt idx="171">
                  <c:v>1.939808765227879</c:v>
                </c:pt>
                <c:pt idx="172">
                  <c:v>1.9380099438262297</c:v>
                </c:pt>
                <c:pt idx="173">
                  <c:v>1.9362457937811763</c:v>
                </c:pt>
                <c:pt idx="174">
                  <c:v>1.934515646821215</c:v>
                </c:pt>
                <c:pt idx="175">
                  <c:v>1.9328188475553718</c:v>
                </c:pt>
                <c:pt idx="176">
                  <c:v>1.9311547532219711</c:v>
                </c:pt>
                <c:pt idx="177">
                  <c:v>1.9295227334512637</c:v>
                </c:pt>
                <c:pt idx="178">
                  <c:v>1.9279221700234954</c:v>
                </c:pt>
                <c:pt idx="179">
                  <c:v>1.9263524566319274</c:v>
                </c:pt>
                <c:pt idx="180">
                  <c:v>1.924812998658924</c:v>
                </c:pt>
                <c:pt idx="181">
                  <c:v>1.9233032129477452</c:v>
                </c:pt>
                <c:pt idx="182">
                  <c:v>1.921822527579006</c:v>
                </c:pt>
                <c:pt idx="183">
                  <c:v>1.9203703816594646</c:v>
                </c:pt>
                <c:pt idx="184">
                  <c:v>1.9189462251067573</c:v>
                </c:pt>
                <c:pt idx="185">
                  <c:v>1.9175495184385365</c:v>
                </c:pt>
                <c:pt idx="186">
                  <c:v>1.9161797325732381</c:v>
                </c:pt>
                <c:pt idx="187">
                  <c:v>1.9148363486270255</c:v>
                </c:pt>
                <c:pt idx="188">
                  <c:v>1.9135188577148856</c:v>
                </c:pt>
                <c:pt idx="189">
                  <c:v>1.9122267607626982</c:v>
                </c:pt>
                <c:pt idx="190">
                  <c:v>1.9109595683156937</c:v>
                </c:pt>
                <c:pt idx="191">
                  <c:v>1.909716800350834</c:v>
                </c:pt>
                <c:pt idx="192">
                  <c:v>1.9084979860995357</c:v>
                </c:pt>
                <c:pt idx="193">
                  <c:v>1.9073026638669963</c:v>
                </c:pt>
                <c:pt idx="194">
                  <c:v>1.9061303808552119</c:v>
                </c:pt>
                <c:pt idx="195">
                  <c:v>1.904980692995758</c:v>
                </c:pt>
                <c:pt idx="196">
                  <c:v>1.9038531647793606</c:v>
                </c:pt>
                <c:pt idx="197">
                  <c:v>1.9027473690889531</c:v>
                </c:pt>
                <c:pt idx="198">
                  <c:v>1.9016628870419408</c:v>
                </c:pt>
                <c:pt idx="199">
                  <c:v>1.9005993078294372</c:v>
                </c:pt>
                <c:pt idx="200">
                  <c:v>1.8995562285587904</c:v>
                </c:pt>
                <c:pt idx="201">
                  <c:v>1.898533254104793</c:v>
                </c:pt>
                <c:pt idx="202">
                  <c:v>1.897529996958037</c:v>
                </c:pt>
                <c:pt idx="203">
                  <c:v>1.8965460770763705</c:v>
                </c:pt>
                <c:pt idx="204">
                  <c:v>1.8955811217445473</c:v>
                </c:pt>
                <c:pt idx="205">
                  <c:v>1.8946347654311819</c:v>
                </c:pt>
                <c:pt idx="206">
                  <c:v>1.8937066496486314</c:v>
                </c:pt>
                <c:pt idx="207">
                  <c:v>1.8927964228206051</c:v>
                </c:pt>
                <c:pt idx="208">
                  <c:v>1.8919037401472321</c:v>
                </c:pt>
                <c:pt idx="209">
                  <c:v>1.8910282634728912</c:v>
                </c:pt>
                <c:pt idx="210">
                  <c:v>1.8901696611613277</c:v>
                </c:pt>
                <c:pt idx="211">
                  <c:v>1.889327607968375</c:v>
                </c:pt>
                <c:pt idx="212">
                  <c:v>1.8885017849172803</c:v>
                </c:pt>
                <c:pt idx="213">
                  <c:v>1.8876918791809039</c:v>
                </c:pt>
                <c:pt idx="214">
                  <c:v>1.8868975839616602</c:v>
                </c:pt>
                <c:pt idx="215">
                  <c:v>1.8861185983739139</c:v>
                </c:pt>
                <c:pt idx="216">
                  <c:v>1.8853546273328614</c:v>
                </c:pt>
                <c:pt idx="217">
                  <c:v>1.8846053814412795</c:v>
                </c:pt>
                <c:pt idx="218">
                  <c:v>1.8838705768785928</c:v>
                </c:pt>
                <c:pt idx="219">
                  <c:v>1.883149935296057</c:v>
                </c:pt>
                <c:pt idx="220">
                  <c:v>1.8824431837099316</c:v>
                </c:pt>
                <c:pt idx="221">
                  <c:v>1.8817500543968368</c:v>
                </c:pt>
                <c:pt idx="222">
                  <c:v>1.8810702847948844</c:v>
                </c:pt>
                <c:pt idx="223">
                  <c:v>1.8804036174029064</c:v>
                </c:pt>
                <c:pt idx="224">
                  <c:v>1.8797497996817503</c:v>
                </c:pt>
                <c:pt idx="225">
                  <c:v>1.8791085839610133</c:v>
                </c:pt>
                <c:pt idx="226">
                  <c:v>1.8784797273439902</c:v>
                </c:pt>
                <c:pt idx="227">
                  <c:v>1.8778629916145642</c:v>
                </c:pt>
                <c:pt idx="228">
                  <c:v>1.8772581431492323</c:v>
                </c:pt>
                <c:pt idx="229">
                  <c:v>1.8766649528274433</c:v>
                </c:pt>
                <c:pt idx="230">
                  <c:v>1.8760831959437694</c:v>
                </c:pt>
                <c:pt idx="231">
                  <c:v>1.8755126521249219</c:v>
                </c:pt>
                <c:pt idx="232">
                  <c:v>1.8749531052451738</c:v>
                </c:pt>
                <c:pt idx="233">
                  <c:v>1.8744043433435131</c:v>
                </c:pt>
                <c:pt idx="234">
                  <c:v>1.8738661585453644</c:v>
                </c:pt>
                <c:pt idx="235">
                  <c:v>1.8733383469828098</c:v>
                </c:pt>
                <c:pt idx="236">
                  <c:v>1.8728207087164386</c:v>
                </c:pt>
                <c:pt idx="237">
                  <c:v>1.8723130476615117</c:v>
                </c:pt>
                <c:pt idx="238">
                  <c:v>1.8718151715127036</c:v>
                </c:pt>
                <c:pt idx="239">
                  <c:v>1.8713268916703885</c:v>
                </c:pt>
                <c:pt idx="240">
                  <c:v>1.8708480231709879</c:v>
                </c:pt>
                <c:pt idx="241">
                  <c:v>1.8703783846159852</c:v>
                </c:pt>
                <c:pt idx="242">
                  <c:v>1.8699177981023896</c:v>
                </c:pt>
                <c:pt idx="243">
                  <c:v>1.869466089157036</c:v>
                </c:pt>
                <c:pt idx="244">
                  <c:v>1.8690230866696242</c:v>
                </c:pt>
                <c:pt idx="245">
                  <c:v>1.8685886228271273</c:v>
                </c:pt>
                <c:pt idx="246">
                  <c:v>1.8681625330518179</c:v>
                </c:pt>
                <c:pt idx="247">
                  <c:v>1.8677446559381046</c:v>
                </c:pt>
                <c:pt idx="248">
                  <c:v>1.867334833190661</c:v>
                </c:pt>
                <c:pt idx="249">
                  <c:v>1.8669329095659666</c:v>
                </c:pt>
                <c:pt idx="250">
                  <c:v>1.8665387328127261</c:v>
                </c:pt>
                <c:pt idx="251">
                  <c:v>1.8661521536135068</c:v>
                </c:pt>
                <c:pt idx="252">
                  <c:v>1.8657730255295952</c:v>
                </c:pt>
                <c:pt idx="253">
                  <c:v>1.8654012049447959</c:v>
                </c:pt>
                <c:pt idx="254">
                  <c:v>1.8650365510103784</c:v>
                </c:pt>
                <c:pt idx="255">
                  <c:v>1.8646789255930625</c:v>
                </c:pt>
                <c:pt idx="256">
                  <c:v>1.8643281932220028</c:v>
                </c:pt>
                <c:pt idx="257">
                  <c:v>1.8639842210368605</c:v>
                </c:pt>
                <c:pt idx="258">
                  <c:v>1.8636468787387355</c:v>
                </c:pt>
                <c:pt idx="259">
                  <c:v>1.8633160385401613</c:v>
                </c:pt>
                <c:pt idx="260">
                  <c:v>1.8629915751161186</c:v>
                </c:pt>
                <c:pt idx="261">
                  <c:v>1.8626733655577536</c:v>
                </c:pt>
                <c:pt idx="262">
                  <c:v>1.8623612893252062</c:v>
                </c:pt>
                <c:pt idx="263">
                  <c:v>1.8620552282014038</c:v>
                </c:pt>
                <c:pt idx="264">
                  <c:v>1.8617550662484035</c:v>
                </c:pt>
                <c:pt idx="265">
                  <c:v>1.8614606897628958</c:v>
                </c:pt>
                <c:pt idx="266">
                  <c:v>1.8611719872326196</c:v>
                </c:pt>
                <c:pt idx="267">
                  <c:v>1.8608888492951801</c:v>
                </c:pt>
                <c:pt idx="268">
                  <c:v>1.860611168696076</c:v>
                </c:pt>
                <c:pt idx="269">
                  <c:v>1.8603388402475871</c:v>
                </c:pt>
                <c:pt idx="270">
                  <c:v>1.8600717607899271</c:v>
                </c:pt>
                <c:pt idx="271">
                  <c:v>1.8598098291516518</c:v>
                </c:pt>
                <c:pt idx="272">
                  <c:v>1.8595529461108782</c:v>
                </c:pt>
                <c:pt idx="273">
                  <c:v>1.859301014358641</c:v>
                </c:pt>
                <c:pt idx="274">
                  <c:v>1.8590539384615457</c:v>
                </c:pt>
                <c:pt idx="275">
                  <c:v>1.8588116248251878</c:v>
                </c:pt>
                <c:pt idx="276">
                  <c:v>1.8585739816595868</c:v>
                </c:pt>
                <c:pt idx="277">
                  <c:v>1.8583409189439584</c:v>
                </c:pt>
                <c:pt idx="278">
                  <c:v>1.8581123483922077</c:v>
                </c:pt>
                <c:pt idx="279">
                  <c:v>1.857888183420324</c:v>
                </c:pt>
                <c:pt idx="280">
                  <c:v>1.857668339113151</c:v>
                </c:pt>
                <c:pt idx="281">
                  <c:v>1.8574527321918366</c:v>
                </c:pt>
                <c:pt idx="282">
                  <c:v>1.8572412809830776</c:v>
                </c:pt>
                <c:pt idx="283">
                  <c:v>1.8570339053877745</c:v>
                </c:pt>
                <c:pt idx="284">
                  <c:v>1.8568305268503269</c:v>
                </c:pt>
                <c:pt idx="285">
                  <c:v>1.8566310683296228</c:v>
                </c:pt>
                <c:pt idx="286">
                  <c:v>1.8564354542694712</c:v>
                </c:pt>
                <c:pt idx="287">
                  <c:v>1.8562436105696392</c:v>
                </c:pt>
                <c:pt idx="288">
                  <c:v>1.8560554645584861</c:v>
                </c:pt>
                <c:pt idx="289">
                  <c:v>1.8558709449650739</c:v>
                </c:pt>
                <c:pt idx="290">
                  <c:v>1.8556899818918453</c:v>
                </c:pt>
                <c:pt idx="291">
                  <c:v>1.8555125067888123</c:v>
                </c:pt>
                <c:pt idx="292">
                  <c:v>1.855338452427246</c:v>
                </c:pt>
                <c:pt idx="293">
                  <c:v>1.8551677528739066</c:v>
                </c:pt>
              </c:numCache>
            </c:numRef>
          </c:yVal>
        </c:ser>
        <c:axId val="215640320"/>
        <c:axId val="216207744"/>
      </c:scatterChart>
      <c:valAx>
        <c:axId val="21564032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216207744"/>
        <c:crosses val="autoZero"/>
        <c:crossBetween val="midCat"/>
      </c:valAx>
      <c:valAx>
        <c:axId val="216207744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2156403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1.0000000000199996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7.0000000000199991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19.000000000019995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28.000000000020005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43.000000000020002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46.999999999980005</c:v>
                </c:pt>
                <c:pt idx="48">
                  <c:v>48</c:v>
                </c:pt>
                <c:pt idx="49">
                  <c:v>49.000000000020002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52.000000000020002</c:v>
                </c:pt>
                <c:pt idx="53">
                  <c:v>52.999999999979998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55.999999999800011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61.999999999799996</c:v>
                </c:pt>
                <c:pt idx="63">
                  <c:v>62.999999999999986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65.999999999999986</c:v>
                </c:pt>
                <c:pt idx="67">
                  <c:v>67.000000000199989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70.000000000199989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76.999999999799996</c:v>
                </c:pt>
                <c:pt idx="78">
                  <c:v>77.999999999999986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80.999999999999986</c:v>
                </c:pt>
                <c:pt idx="82">
                  <c:v>82.000000000199989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85.000000000199989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91.999999999799996</c:v>
                </c:pt>
                <c:pt idx="93">
                  <c:v>92.999999999999986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95.999999999999986</c:v>
                </c:pt>
                <c:pt idx="97">
                  <c:v>97.000000000199989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100.00000000019999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112.00000000019999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116.99999999999999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238.99999999979997</c:v>
                </c:pt>
                <c:pt idx="240">
                  <c:v>239.99999999999997</c:v>
                </c:pt>
                <c:pt idx="241">
                  <c:v>241.0000000002</c:v>
                </c:pt>
                <c:pt idx="242">
                  <c:v>241.99999999980005</c:v>
                </c:pt>
                <c:pt idx="243">
                  <c:v>243.00000000000006</c:v>
                </c:pt>
                <c:pt idx="244">
                  <c:v>244.00000000020003</c:v>
                </c:pt>
                <c:pt idx="245">
                  <c:v>244.99999999980002</c:v>
                </c:pt>
                <c:pt idx="246">
                  <c:v>246.00000000000003</c:v>
                </c:pt>
                <c:pt idx="247">
                  <c:v>247.00000000020003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256.99999999980002</c:v>
                </c:pt>
                <c:pt idx="258">
                  <c:v>258.00000000000006</c:v>
                </c:pt>
                <c:pt idx="259">
                  <c:v>259.00000000020003</c:v>
                </c:pt>
                <c:pt idx="260">
                  <c:v>259.99999999980002</c:v>
                </c:pt>
                <c:pt idx="261">
                  <c:v>261.00000000000006</c:v>
                </c:pt>
                <c:pt idx="262">
                  <c:v>262.00000000020003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271.99999999980002</c:v>
                </c:pt>
                <c:pt idx="273">
                  <c:v>273.00000000000006</c:v>
                </c:pt>
                <c:pt idx="274">
                  <c:v>274.00000000020003</c:v>
                </c:pt>
                <c:pt idx="275">
                  <c:v>274.99999999980002</c:v>
                </c:pt>
                <c:pt idx="276">
                  <c:v>276.00000000000006</c:v>
                </c:pt>
                <c:pt idx="277">
                  <c:v>277.00000000020003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286.99999999980002</c:v>
                </c:pt>
                <c:pt idx="288">
                  <c:v>288.00000000000006</c:v>
                </c:pt>
                <c:pt idx="289">
                  <c:v>289.00000000020003</c:v>
                </c:pt>
                <c:pt idx="290">
                  <c:v>289.99999999980002</c:v>
                </c:pt>
                <c:pt idx="291">
                  <c:v>291.00000000000006</c:v>
                </c:pt>
                <c:pt idx="292">
                  <c:v>292.00000000020003</c:v>
                </c:pt>
                <c:pt idx="293">
                  <c:v>292.99999999980002</c:v>
                </c:pt>
                <c:pt idx="294">
                  <c:v>294</c:v>
                </c:pt>
              </c:numCache>
            </c:numRef>
          </c:xVal>
          <c:yVal>
            <c:numRef>
              <c:f>'UV blue'!$E$8:$E$5000</c:f>
              <c:numCache>
                <c:formatCode>General</c:formatCode>
                <c:ptCount val="4993"/>
                <c:pt idx="0">
                  <c:v>6.1666870117199997</c:v>
                </c:pt>
                <c:pt idx="1">
                  <c:v>5.1242065429699997</c:v>
                </c:pt>
                <c:pt idx="2">
                  <c:v>4.9502563476599999</c:v>
                </c:pt>
                <c:pt idx="3">
                  <c:v>4.8425292968799996</c:v>
                </c:pt>
                <c:pt idx="4">
                  <c:v>4.7628784179699997</c:v>
                </c:pt>
                <c:pt idx="5">
                  <c:v>4.7000122070300003</c:v>
                </c:pt>
                <c:pt idx="6">
                  <c:v>4.6475219726599999</c:v>
                </c:pt>
                <c:pt idx="7">
                  <c:v>4.6014404296900002</c:v>
                </c:pt>
                <c:pt idx="8">
                  <c:v>4.5587158203099998</c:v>
                </c:pt>
                <c:pt idx="9">
                  <c:v>4.521484375</c:v>
                </c:pt>
                <c:pt idx="10">
                  <c:v>4.4882202148400001</c:v>
                </c:pt>
                <c:pt idx="11">
                  <c:v>4.4552612304699997</c:v>
                </c:pt>
                <c:pt idx="12">
                  <c:v>4.4253540039099999</c:v>
                </c:pt>
                <c:pt idx="13">
                  <c:v>4.3981933593799996</c:v>
                </c:pt>
                <c:pt idx="14">
                  <c:v>4.3704223632800003</c:v>
                </c:pt>
                <c:pt idx="15">
                  <c:v>4.3450927734400002</c:v>
                </c:pt>
                <c:pt idx="16">
                  <c:v>4.3215942382800003</c:v>
                </c:pt>
                <c:pt idx="17">
                  <c:v>4.296875</c:v>
                </c:pt>
                <c:pt idx="18">
                  <c:v>4.2767333984400002</c:v>
                </c:pt>
                <c:pt idx="19">
                  <c:v>4.2538452148400001</c:v>
                </c:pt>
                <c:pt idx="20">
                  <c:v>4.2346191406299996</c:v>
                </c:pt>
                <c:pt idx="21">
                  <c:v>4.2135620117199997</c:v>
                </c:pt>
                <c:pt idx="22">
                  <c:v>4.1961669921900002</c:v>
                </c:pt>
                <c:pt idx="23">
                  <c:v>4.1754150390599998</c:v>
                </c:pt>
                <c:pt idx="24">
                  <c:v>4.1574096679699997</c:v>
                </c:pt>
                <c:pt idx="25">
                  <c:v>4.1390991210900001</c:v>
                </c:pt>
                <c:pt idx="26">
                  <c:v>4.1229248046900002</c:v>
                </c:pt>
                <c:pt idx="27">
                  <c:v>4.10400390625</c:v>
                </c:pt>
                <c:pt idx="28">
                  <c:v>4.0884399414099999</c:v>
                </c:pt>
                <c:pt idx="29">
                  <c:v>4.0719604492199997</c:v>
                </c:pt>
                <c:pt idx="30">
                  <c:v>4.0563964843799996</c:v>
                </c:pt>
                <c:pt idx="31">
                  <c:v>4.0408325195300003</c:v>
                </c:pt>
                <c:pt idx="32">
                  <c:v>4.02587890625</c:v>
                </c:pt>
                <c:pt idx="33">
                  <c:v>4.0084838867199997</c:v>
                </c:pt>
                <c:pt idx="34">
                  <c:v>3.994140625</c:v>
                </c:pt>
                <c:pt idx="35">
                  <c:v>3.9797973632799999</c:v>
                </c:pt>
                <c:pt idx="36">
                  <c:v>3.9642333984399998</c:v>
                </c:pt>
                <c:pt idx="37">
                  <c:v>3.9508056640600002</c:v>
                </c:pt>
                <c:pt idx="38">
                  <c:v>3.9376831054700001</c:v>
                </c:pt>
                <c:pt idx="39">
                  <c:v>3.92211914063</c:v>
                </c:pt>
                <c:pt idx="40">
                  <c:v>3.90991210938</c:v>
                </c:pt>
                <c:pt idx="41">
                  <c:v>3.8973999023400001</c:v>
                </c:pt>
                <c:pt idx="42">
                  <c:v>3.8833618164099999</c:v>
                </c:pt>
                <c:pt idx="43">
                  <c:v>3.8714599609399998</c:v>
                </c:pt>
                <c:pt idx="44">
                  <c:v>3.857421875</c:v>
                </c:pt>
                <c:pt idx="45">
                  <c:v>3.8449096679700001</c:v>
                </c:pt>
                <c:pt idx="46">
                  <c:v>3.8336181640600002</c:v>
                </c:pt>
                <c:pt idx="47">
                  <c:v>3.8214111328100002</c:v>
                </c:pt>
                <c:pt idx="48">
                  <c:v>3.80981445313</c:v>
                </c:pt>
                <c:pt idx="49">
                  <c:v>3.7973022460900001</c:v>
                </c:pt>
                <c:pt idx="50">
                  <c:v>3.7863159179700001</c:v>
                </c:pt>
                <c:pt idx="51">
                  <c:v>3.77319335938</c:v>
                </c:pt>
                <c:pt idx="52">
                  <c:v>3.76220703125</c:v>
                </c:pt>
                <c:pt idx="53">
                  <c:v>3.7506103515600002</c:v>
                </c:pt>
                <c:pt idx="54">
                  <c:v>3.7408447265600002</c:v>
                </c:pt>
                <c:pt idx="55">
                  <c:v>3.7286376953100002</c:v>
                </c:pt>
                <c:pt idx="56">
                  <c:v>3.71948242188</c:v>
                </c:pt>
                <c:pt idx="57">
                  <c:v>3.70971679688</c:v>
                </c:pt>
                <c:pt idx="58">
                  <c:v>3.69873046875</c:v>
                </c:pt>
                <c:pt idx="59">
                  <c:v>3.68896484375</c:v>
                </c:pt>
                <c:pt idx="60">
                  <c:v>3.6761474609399998</c:v>
                </c:pt>
                <c:pt idx="61">
                  <c:v>3.6688232421899998</c:v>
                </c:pt>
                <c:pt idx="62">
                  <c:v>3.65844726563</c:v>
                </c:pt>
                <c:pt idx="63">
                  <c:v>3.6468505859399998</c:v>
                </c:pt>
                <c:pt idx="64">
                  <c:v>3.6383056640600002</c:v>
                </c:pt>
                <c:pt idx="65">
                  <c:v>3.6294555664099999</c:v>
                </c:pt>
                <c:pt idx="66">
                  <c:v>3.6209106445299999</c:v>
                </c:pt>
                <c:pt idx="67">
                  <c:v>3.6111450195299999</c:v>
                </c:pt>
                <c:pt idx="68">
                  <c:v>3.60107421875</c:v>
                </c:pt>
                <c:pt idx="69">
                  <c:v>3.5928344726599999</c:v>
                </c:pt>
                <c:pt idx="70">
                  <c:v>3.5842895507799999</c:v>
                </c:pt>
                <c:pt idx="71">
                  <c:v>3.5757446289099999</c:v>
                </c:pt>
                <c:pt idx="72">
                  <c:v>3.5662841796899998</c:v>
                </c:pt>
                <c:pt idx="73">
                  <c:v>3.55834960938</c:v>
                </c:pt>
                <c:pt idx="74">
                  <c:v>3.5498046875</c:v>
                </c:pt>
                <c:pt idx="75">
                  <c:v>3.5403442382799999</c:v>
                </c:pt>
                <c:pt idx="76">
                  <c:v>3.5342407226599999</c:v>
                </c:pt>
                <c:pt idx="77">
                  <c:v>3.5247802734399998</c:v>
                </c:pt>
                <c:pt idx="78">
                  <c:v>3.51806640625</c:v>
                </c:pt>
                <c:pt idx="79">
                  <c:v>3.5089111328100002</c:v>
                </c:pt>
                <c:pt idx="80">
                  <c:v>3.5018920898400001</c:v>
                </c:pt>
                <c:pt idx="81">
                  <c:v>3.4933471679700001</c:v>
                </c:pt>
                <c:pt idx="82">
                  <c:v>3.4881591796899998</c:v>
                </c:pt>
                <c:pt idx="83">
                  <c:v>3.4786987304700001</c:v>
                </c:pt>
                <c:pt idx="84">
                  <c:v>3.4725952148400001</c:v>
                </c:pt>
                <c:pt idx="85">
                  <c:v>3.46313476563</c:v>
                </c:pt>
                <c:pt idx="86">
                  <c:v>3.45703125</c:v>
                </c:pt>
                <c:pt idx="87">
                  <c:v>3.4500122070299999</c:v>
                </c:pt>
                <c:pt idx="88">
                  <c:v>3.4417724609399998</c:v>
                </c:pt>
                <c:pt idx="89">
                  <c:v>3.43627929688</c:v>
                </c:pt>
                <c:pt idx="90">
                  <c:v>3.4292602539099999</c:v>
                </c:pt>
                <c:pt idx="91">
                  <c:v>3.4228515625</c:v>
                </c:pt>
                <c:pt idx="92">
                  <c:v>3.4149169921899998</c:v>
                </c:pt>
                <c:pt idx="93">
                  <c:v>3.4085083007799999</c:v>
                </c:pt>
                <c:pt idx="94">
                  <c:v>3.40209960938</c:v>
                </c:pt>
                <c:pt idx="95">
                  <c:v>3.3969116210900001</c:v>
                </c:pt>
                <c:pt idx="96">
                  <c:v>3.3895874023400001</c:v>
                </c:pt>
                <c:pt idx="97">
                  <c:v>3.3837890625</c:v>
                </c:pt>
                <c:pt idx="98">
                  <c:v>3.37890625</c:v>
                </c:pt>
                <c:pt idx="99">
                  <c:v>3.3718872070299999</c:v>
                </c:pt>
                <c:pt idx="100">
                  <c:v>3.3648681640600002</c:v>
                </c:pt>
                <c:pt idx="101">
                  <c:v>3.3587646484399998</c:v>
                </c:pt>
                <c:pt idx="102">
                  <c:v>3.3523559570299999</c:v>
                </c:pt>
                <c:pt idx="103">
                  <c:v>3.3465576171899998</c:v>
                </c:pt>
                <c:pt idx="104">
                  <c:v>3.3419799804700001</c:v>
                </c:pt>
                <c:pt idx="105">
                  <c:v>3.33740234375</c:v>
                </c:pt>
                <c:pt idx="106">
                  <c:v>3.3316040039099999</c:v>
                </c:pt>
                <c:pt idx="107">
                  <c:v>3.32641601563</c:v>
                </c:pt>
                <c:pt idx="108">
                  <c:v>3.3206176757799999</c:v>
                </c:pt>
                <c:pt idx="109">
                  <c:v>3.3172607421899998</c:v>
                </c:pt>
                <c:pt idx="110">
                  <c:v>3.3102416992200001</c:v>
                </c:pt>
                <c:pt idx="111">
                  <c:v>3.3038330078100002</c:v>
                </c:pt>
                <c:pt idx="112">
                  <c:v>3.2992553710900001</c:v>
                </c:pt>
                <c:pt idx="113">
                  <c:v>3.2952880859399998</c:v>
                </c:pt>
                <c:pt idx="114">
                  <c:v>3.2888793945299999</c:v>
                </c:pt>
                <c:pt idx="115">
                  <c:v>3.28491210938</c:v>
                </c:pt>
                <c:pt idx="116">
                  <c:v>3.2809448242200001</c:v>
                </c:pt>
                <c:pt idx="117">
                  <c:v>3.27392578125</c:v>
                </c:pt>
                <c:pt idx="118">
                  <c:v>3.2693481445299999</c:v>
                </c:pt>
                <c:pt idx="119">
                  <c:v>3.26538085938</c:v>
                </c:pt>
                <c:pt idx="120">
                  <c:v>3.2601928710900001</c:v>
                </c:pt>
                <c:pt idx="121">
                  <c:v>3.2550048828100002</c:v>
                </c:pt>
                <c:pt idx="122">
                  <c:v>3.25073242188</c:v>
                </c:pt>
                <c:pt idx="123">
                  <c:v>3.2467651367200001</c:v>
                </c:pt>
                <c:pt idx="124">
                  <c:v>3.24340820313</c:v>
                </c:pt>
                <c:pt idx="125">
                  <c:v>3.2388305664099999</c:v>
                </c:pt>
                <c:pt idx="126">
                  <c:v>3.232421875</c:v>
                </c:pt>
                <c:pt idx="127">
                  <c:v>3.2290649414099999</c:v>
                </c:pt>
                <c:pt idx="128">
                  <c:v>3.2254028320299999</c:v>
                </c:pt>
                <c:pt idx="129">
                  <c:v>3.2232666015600002</c:v>
                </c:pt>
                <c:pt idx="130">
                  <c:v>3.2180786132799999</c:v>
                </c:pt>
                <c:pt idx="131">
                  <c:v>3.212890625</c:v>
                </c:pt>
                <c:pt idx="132">
                  <c:v>3.2086181640600002</c:v>
                </c:pt>
                <c:pt idx="133">
                  <c:v>3.2058715820299999</c:v>
                </c:pt>
                <c:pt idx="134">
                  <c:v>3.2025146484399998</c:v>
                </c:pt>
                <c:pt idx="135">
                  <c:v>3.1979370117200001</c:v>
                </c:pt>
                <c:pt idx="136">
                  <c:v>3.1942749023400001</c:v>
                </c:pt>
                <c:pt idx="137">
                  <c:v>3.19091796875</c:v>
                </c:pt>
                <c:pt idx="138">
                  <c:v>3.1845092773400001</c:v>
                </c:pt>
                <c:pt idx="139">
                  <c:v>3.1826782226599999</c:v>
                </c:pt>
                <c:pt idx="140">
                  <c:v>3.17993164063</c:v>
                </c:pt>
                <c:pt idx="141">
                  <c:v>3.1753540039099999</c:v>
                </c:pt>
                <c:pt idx="142">
                  <c:v>3.17138671875</c:v>
                </c:pt>
                <c:pt idx="143">
                  <c:v>3.16772460938</c:v>
                </c:pt>
                <c:pt idx="144">
                  <c:v>3.1649780273400001</c:v>
                </c:pt>
                <c:pt idx="145">
                  <c:v>3.1610107421899998</c:v>
                </c:pt>
                <c:pt idx="146">
                  <c:v>3.1573486328100002</c:v>
                </c:pt>
                <c:pt idx="147">
                  <c:v>3.1552124023400001</c:v>
                </c:pt>
                <c:pt idx="148">
                  <c:v>3.1515502929700001</c:v>
                </c:pt>
                <c:pt idx="149">
                  <c:v>3.1488037109399998</c:v>
                </c:pt>
                <c:pt idx="150">
                  <c:v>3.1451416015600002</c:v>
                </c:pt>
                <c:pt idx="151">
                  <c:v>3.1414794921899998</c:v>
                </c:pt>
                <c:pt idx="152">
                  <c:v>3.1399536132799999</c:v>
                </c:pt>
                <c:pt idx="153">
                  <c:v>3.13598632813</c:v>
                </c:pt>
                <c:pt idx="154">
                  <c:v>3.1329345703100002</c:v>
                </c:pt>
                <c:pt idx="155">
                  <c:v>3.13110351563</c:v>
                </c:pt>
                <c:pt idx="156">
                  <c:v>3.1277465820299999</c:v>
                </c:pt>
                <c:pt idx="157">
                  <c:v>3.1259155273400001</c:v>
                </c:pt>
                <c:pt idx="158">
                  <c:v>3.1204223632799999</c:v>
                </c:pt>
                <c:pt idx="159">
                  <c:v>3.1198120117200001</c:v>
                </c:pt>
                <c:pt idx="160">
                  <c:v>3.115234375</c:v>
                </c:pt>
                <c:pt idx="161">
                  <c:v>3.11279296875</c:v>
                </c:pt>
                <c:pt idx="162">
                  <c:v>3.1103515625</c:v>
                </c:pt>
                <c:pt idx="163">
                  <c:v>3.1069946289099999</c:v>
                </c:pt>
                <c:pt idx="164">
                  <c:v>3.1051635742200001</c:v>
                </c:pt>
                <c:pt idx="165">
                  <c:v>3.1011962890600002</c:v>
                </c:pt>
                <c:pt idx="166">
                  <c:v>3.0996704101599999</c:v>
                </c:pt>
                <c:pt idx="167">
                  <c:v>3.0960083007799999</c:v>
                </c:pt>
                <c:pt idx="168">
                  <c:v>3.0947875976599999</c:v>
                </c:pt>
                <c:pt idx="169">
                  <c:v>3.0914306640600002</c:v>
                </c:pt>
                <c:pt idx="170">
                  <c:v>3.0886840820299999</c:v>
                </c:pt>
                <c:pt idx="171">
                  <c:v>3.0868530273400001</c:v>
                </c:pt>
                <c:pt idx="172">
                  <c:v>3.0841064453100002</c:v>
                </c:pt>
                <c:pt idx="173">
                  <c:v>3.0816650390600002</c:v>
                </c:pt>
                <c:pt idx="174">
                  <c:v>3.07983398438</c:v>
                </c:pt>
                <c:pt idx="175">
                  <c:v>3.0776977539099999</c:v>
                </c:pt>
                <c:pt idx="176">
                  <c:v>3.0752563476599999</c:v>
                </c:pt>
                <c:pt idx="177">
                  <c:v>3.0740356445299999</c:v>
                </c:pt>
                <c:pt idx="178">
                  <c:v>3.0712890625</c:v>
                </c:pt>
                <c:pt idx="179">
                  <c:v>3.0685424804700001</c:v>
                </c:pt>
                <c:pt idx="180">
                  <c:v>3.0661010742200001</c:v>
                </c:pt>
                <c:pt idx="181">
                  <c:v>3.06274414063</c:v>
                </c:pt>
                <c:pt idx="182">
                  <c:v>3.0633544921899998</c:v>
                </c:pt>
                <c:pt idx="183">
                  <c:v>3.0584716796899998</c:v>
                </c:pt>
                <c:pt idx="184">
                  <c:v>3.0575561523400001</c:v>
                </c:pt>
                <c:pt idx="185">
                  <c:v>3.0557250976599999</c:v>
                </c:pt>
                <c:pt idx="186">
                  <c:v>3.05297851563</c:v>
                </c:pt>
                <c:pt idx="187">
                  <c:v>3.05297851563</c:v>
                </c:pt>
                <c:pt idx="188">
                  <c:v>3.0487060546899998</c:v>
                </c:pt>
                <c:pt idx="189">
                  <c:v>3.04809570313</c:v>
                </c:pt>
                <c:pt idx="190">
                  <c:v>3.0441284179700001</c:v>
                </c:pt>
                <c:pt idx="191">
                  <c:v>3.0435180664099999</c:v>
                </c:pt>
                <c:pt idx="192">
                  <c:v>3.0419921875</c:v>
                </c:pt>
                <c:pt idx="193">
                  <c:v>3.0401611328100002</c:v>
                </c:pt>
                <c:pt idx="194">
                  <c:v>3.0374145507799999</c:v>
                </c:pt>
                <c:pt idx="195">
                  <c:v>3.0349731445299999</c:v>
                </c:pt>
                <c:pt idx="196">
                  <c:v>3.0331420898400001</c:v>
                </c:pt>
                <c:pt idx="197">
                  <c:v>3.0322265625</c:v>
                </c:pt>
                <c:pt idx="198">
                  <c:v>3.0291748046899998</c:v>
                </c:pt>
                <c:pt idx="199">
                  <c:v>3.0270385742200001</c:v>
                </c:pt>
                <c:pt idx="200">
                  <c:v>3.0270385742200001</c:v>
                </c:pt>
                <c:pt idx="201">
                  <c:v>3.0264282226599999</c:v>
                </c:pt>
                <c:pt idx="202">
                  <c:v>3.0218505859399998</c:v>
                </c:pt>
                <c:pt idx="203">
                  <c:v>3.0218505859399998</c:v>
                </c:pt>
                <c:pt idx="204">
                  <c:v>3.02001953125</c:v>
                </c:pt>
                <c:pt idx="205">
                  <c:v>3.0166625976599999</c:v>
                </c:pt>
                <c:pt idx="206">
                  <c:v>3.0160522460900001</c:v>
                </c:pt>
                <c:pt idx="207">
                  <c:v>3.0166625976599999</c:v>
                </c:pt>
                <c:pt idx="208">
                  <c:v>3.01147460938</c:v>
                </c:pt>
                <c:pt idx="209">
                  <c:v>3.0108642578100002</c:v>
                </c:pt>
                <c:pt idx="210">
                  <c:v>3.01025390625</c:v>
                </c:pt>
                <c:pt idx="211">
                  <c:v>3.0078125</c:v>
                </c:pt>
                <c:pt idx="212">
                  <c:v>3.0062866210900001</c:v>
                </c:pt>
                <c:pt idx="213">
                  <c:v>3.0050659179700001</c:v>
                </c:pt>
                <c:pt idx="214">
                  <c:v>3.0026245117200001</c:v>
                </c:pt>
                <c:pt idx="215">
                  <c:v>3.00048828125</c:v>
                </c:pt>
                <c:pt idx="216">
                  <c:v>3.0010986328100002</c:v>
                </c:pt>
                <c:pt idx="217">
                  <c:v>2.9986572265600002</c:v>
                </c:pt>
                <c:pt idx="218">
                  <c:v>2.9959106445299999</c:v>
                </c:pt>
                <c:pt idx="219">
                  <c:v>2.9959106445299999</c:v>
                </c:pt>
                <c:pt idx="220">
                  <c:v>2.9946899414099999</c:v>
                </c:pt>
                <c:pt idx="221">
                  <c:v>2.9916381835900001</c:v>
                </c:pt>
                <c:pt idx="222">
                  <c:v>2.99072265625</c:v>
                </c:pt>
                <c:pt idx="223">
                  <c:v>2.9901123046899998</c:v>
                </c:pt>
                <c:pt idx="224">
                  <c:v>2.9864501953100002</c:v>
                </c:pt>
                <c:pt idx="225">
                  <c:v>2.9864501953100002</c:v>
                </c:pt>
                <c:pt idx="226">
                  <c:v>2.9855346679700001</c:v>
                </c:pt>
                <c:pt idx="227">
                  <c:v>2.9843139648400001</c:v>
                </c:pt>
                <c:pt idx="228">
                  <c:v>2.9824829101599999</c:v>
                </c:pt>
                <c:pt idx="229">
                  <c:v>2.9812622070299999</c:v>
                </c:pt>
                <c:pt idx="230">
                  <c:v>2.9803466796899998</c:v>
                </c:pt>
                <c:pt idx="231">
                  <c:v>2.9791259765600002</c:v>
                </c:pt>
                <c:pt idx="232">
                  <c:v>2.9766845703100002</c:v>
                </c:pt>
                <c:pt idx="233">
                  <c:v>2.97607421875</c:v>
                </c:pt>
                <c:pt idx="234">
                  <c:v>2.9751586914099999</c:v>
                </c:pt>
                <c:pt idx="235">
                  <c:v>2.9739379882799999</c:v>
                </c:pt>
                <c:pt idx="236">
                  <c:v>2.9733276367200001</c:v>
                </c:pt>
                <c:pt idx="237">
                  <c:v>2.9708862304700001</c:v>
                </c:pt>
                <c:pt idx="238">
                  <c:v>2.96875</c:v>
                </c:pt>
                <c:pt idx="239">
                  <c:v>2.9693603515600002</c:v>
                </c:pt>
                <c:pt idx="240">
                  <c:v>2.96875</c:v>
                </c:pt>
                <c:pt idx="241">
                  <c:v>2.96630859375</c:v>
                </c:pt>
                <c:pt idx="242">
                  <c:v>2.9647827148400001</c:v>
                </c:pt>
                <c:pt idx="243">
                  <c:v>2.9641723632799999</c:v>
                </c:pt>
                <c:pt idx="244">
                  <c:v>2.9641723632799999</c:v>
                </c:pt>
                <c:pt idx="245">
                  <c:v>2.9605102539099999</c:v>
                </c:pt>
                <c:pt idx="246">
                  <c:v>2.9598999023400001</c:v>
                </c:pt>
                <c:pt idx="247">
                  <c:v>2.9595947265600002</c:v>
                </c:pt>
                <c:pt idx="248">
                  <c:v>2.9595947265600002</c:v>
                </c:pt>
                <c:pt idx="249">
                  <c:v>2.9583740234399998</c:v>
                </c:pt>
                <c:pt idx="250">
                  <c:v>2.95654296875</c:v>
                </c:pt>
                <c:pt idx="251">
                  <c:v>2.95532226563</c:v>
                </c:pt>
                <c:pt idx="252">
                  <c:v>2.9544067382799999</c:v>
                </c:pt>
                <c:pt idx="253">
                  <c:v>2.9537963867200001</c:v>
                </c:pt>
                <c:pt idx="254">
                  <c:v>2.9519653320299999</c:v>
                </c:pt>
                <c:pt idx="255">
                  <c:v>2.9513549804700001</c:v>
                </c:pt>
                <c:pt idx="256">
                  <c:v>2.94921875</c:v>
                </c:pt>
                <c:pt idx="257">
                  <c:v>2.9486083984399998</c:v>
                </c:pt>
                <c:pt idx="258">
                  <c:v>2.9486083984399998</c:v>
                </c:pt>
                <c:pt idx="259">
                  <c:v>2.94555664063</c:v>
                </c:pt>
                <c:pt idx="260">
                  <c:v>2.9449462890600002</c:v>
                </c:pt>
                <c:pt idx="261">
                  <c:v>2.9440307617200001</c:v>
                </c:pt>
                <c:pt idx="262">
                  <c:v>2.9434204101599999</c:v>
                </c:pt>
                <c:pt idx="263">
                  <c:v>2.9443359375</c:v>
                </c:pt>
                <c:pt idx="264">
                  <c:v>2.9403686523400001</c:v>
                </c:pt>
                <c:pt idx="265">
                  <c:v>2.9403686523400001</c:v>
                </c:pt>
                <c:pt idx="266">
                  <c:v>2.9388427734399998</c:v>
                </c:pt>
                <c:pt idx="267">
                  <c:v>2.9388427734399998</c:v>
                </c:pt>
                <c:pt idx="268">
                  <c:v>2.9376220703100002</c:v>
                </c:pt>
                <c:pt idx="269">
                  <c:v>2.9388427734399998</c:v>
                </c:pt>
                <c:pt idx="270">
                  <c:v>2.9351806640600002</c:v>
                </c:pt>
                <c:pt idx="271">
                  <c:v>2.9345703125</c:v>
                </c:pt>
                <c:pt idx="272">
                  <c:v>2.9336547851599999</c:v>
                </c:pt>
                <c:pt idx="273">
                  <c:v>2.9336547851599999</c:v>
                </c:pt>
                <c:pt idx="274">
                  <c:v>2.9324340820299999</c:v>
                </c:pt>
                <c:pt idx="275">
                  <c:v>2.9324340820299999</c:v>
                </c:pt>
                <c:pt idx="276">
                  <c:v>2.9299926757799999</c:v>
                </c:pt>
                <c:pt idx="277">
                  <c:v>2.9306030273400001</c:v>
                </c:pt>
                <c:pt idx="278">
                  <c:v>2.92846679688</c:v>
                </c:pt>
                <c:pt idx="279">
                  <c:v>2.92846679688</c:v>
                </c:pt>
                <c:pt idx="280">
                  <c:v>2.9278564453100002</c:v>
                </c:pt>
                <c:pt idx="281">
                  <c:v>2.9266357421899998</c:v>
                </c:pt>
                <c:pt idx="282">
                  <c:v>2.9241943359399998</c:v>
                </c:pt>
                <c:pt idx="283">
                  <c:v>2.92358398438</c:v>
                </c:pt>
                <c:pt idx="284">
                  <c:v>2.9232788085900001</c:v>
                </c:pt>
                <c:pt idx="285">
                  <c:v>2.9232788085900001</c:v>
                </c:pt>
                <c:pt idx="286">
                  <c:v>2.9220581054700001</c:v>
                </c:pt>
                <c:pt idx="287">
                  <c:v>2.9226684570299999</c:v>
                </c:pt>
                <c:pt idx="288">
                  <c:v>2.919921875</c:v>
                </c:pt>
                <c:pt idx="289">
                  <c:v>2.9193115234399998</c:v>
                </c:pt>
                <c:pt idx="290">
                  <c:v>2.9183959960900001</c:v>
                </c:pt>
                <c:pt idx="291">
                  <c:v>2.9183959960900001</c:v>
                </c:pt>
                <c:pt idx="292">
                  <c:v>2.9183959960900001</c:v>
                </c:pt>
                <c:pt idx="293">
                  <c:v>2.9177856445299999</c:v>
                </c:pt>
                <c:pt idx="294">
                  <c:v>2.9159545898400001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'UV blue'!$D$8:$D$5000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1.0000000000199996</c:v>
                </c:pt>
                <c:pt idx="2">
                  <c:v>1.9999999999799989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4.99999999998</c:v>
                </c:pt>
                <c:pt idx="6">
                  <c:v>6</c:v>
                </c:pt>
                <c:pt idx="7">
                  <c:v>7.0000000000199991</c:v>
                </c:pt>
                <c:pt idx="8">
                  <c:v>7.9999999999799991</c:v>
                </c:pt>
                <c:pt idx="9">
                  <c:v>9</c:v>
                </c:pt>
                <c:pt idx="10">
                  <c:v>10.00000000002</c:v>
                </c:pt>
                <c:pt idx="11">
                  <c:v>10.999999999979998</c:v>
                </c:pt>
                <c:pt idx="12">
                  <c:v>11.999999999999998</c:v>
                </c:pt>
                <c:pt idx="13">
                  <c:v>13.00000000002</c:v>
                </c:pt>
                <c:pt idx="14">
                  <c:v>13.999999999980002</c:v>
                </c:pt>
                <c:pt idx="15">
                  <c:v>14.999999999999998</c:v>
                </c:pt>
                <c:pt idx="16">
                  <c:v>16.000000000020002</c:v>
                </c:pt>
                <c:pt idx="17">
                  <c:v>16.999999999980002</c:v>
                </c:pt>
                <c:pt idx="18">
                  <c:v>18.000000000000004</c:v>
                </c:pt>
                <c:pt idx="19">
                  <c:v>19.000000000019995</c:v>
                </c:pt>
                <c:pt idx="20">
                  <c:v>19.999999999979998</c:v>
                </c:pt>
                <c:pt idx="21">
                  <c:v>21</c:v>
                </c:pt>
                <c:pt idx="22">
                  <c:v>22.000000000019998</c:v>
                </c:pt>
                <c:pt idx="23">
                  <c:v>22.999999999980002</c:v>
                </c:pt>
                <c:pt idx="24">
                  <c:v>24</c:v>
                </c:pt>
                <c:pt idx="25">
                  <c:v>25.000000000020002</c:v>
                </c:pt>
                <c:pt idx="26">
                  <c:v>25.999999999980005</c:v>
                </c:pt>
                <c:pt idx="27">
                  <c:v>27.000000000000004</c:v>
                </c:pt>
                <c:pt idx="28">
                  <c:v>28.000000000020005</c:v>
                </c:pt>
                <c:pt idx="29">
                  <c:v>28.999999999979998</c:v>
                </c:pt>
                <c:pt idx="30">
                  <c:v>30</c:v>
                </c:pt>
                <c:pt idx="31">
                  <c:v>31.000000000020002</c:v>
                </c:pt>
                <c:pt idx="32">
                  <c:v>31.999999999980002</c:v>
                </c:pt>
                <c:pt idx="33">
                  <c:v>33</c:v>
                </c:pt>
                <c:pt idx="34">
                  <c:v>34.000000000020002</c:v>
                </c:pt>
                <c:pt idx="35">
                  <c:v>34.999999999979998</c:v>
                </c:pt>
                <c:pt idx="36">
                  <c:v>36</c:v>
                </c:pt>
                <c:pt idx="37">
                  <c:v>37.000000000020002</c:v>
                </c:pt>
                <c:pt idx="38">
                  <c:v>37.999999999979998</c:v>
                </c:pt>
                <c:pt idx="39">
                  <c:v>39</c:v>
                </c:pt>
                <c:pt idx="40">
                  <c:v>40.000000000020002</c:v>
                </c:pt>
                <c:pt idx="41">
                  <c:v>40.999999999980005</c:v>
                </c:pt>
                <c:pt idx="42">
                  <c:v>42.000000000000007</c:v>
                </c:pt>
                <c:pt idx="43">
                  <c:v>43.000000000020002</c:v>
                </c:pt>
                <c:pt idx="44">
                  <c:v>43.999999999979998</c:v>
                </c:pt>
                <c:pt idx="45">
                  <c:v>45</c:v>
                </c:pt>
                <c:pt idx="46">
                  <c:v>46.000000000020002</c:v>
                </c:pt>
                <c:pt idx="47">
                  <c:v>46.999999999980005</c:v>
                </c:pt>
                <c:pt idx="48">
                  <c:v>48</c:v>
                </c:pt>
                <c:pt idx="49">
                  <c:v>49.000000000020002</c:v>
                </c:pt>
                <c:pt idx="50">
                  <c:v>49.999999999979998</c:v>
                </c:pt>
                <c:pt idx="51">
                  <c:v>51</c:v>
                </c:pt>
                <c:pt idx="52">
                  <c:v>52.000000000020002</c:v>
                </c:pt>
                <c:pt idx="53">
                  <c:v>52.999999999979998</c:v>
                </c:pt>
                <c:pt idx="54">
                  <c:v>54</c:v>
                </c:pt>
                <c:pt idx="55">
                  <c:v>55.000000000199996</c:v>
                </c:pt>
                <c:pt idx="56">
                  <c:v>55.999999999800011</c:v>
                </c:pt>
                <c:pt idx="57">
                  <c:v>57.000000000000007</c:v>
                </c:pt>
                <c:pt idx="58">
                  <c:v>58.000000000200004</c:v>
                </c:pt>
                <c:pt idx="59">
                  <c:v>58.999999999799996</c:v>
                </c:pt>
                <c:pt idx="60">
                  <c:v>60</c:v>
                </c:pt>
                <c:pt idx="61">
                  <c:v>61.000000000199996</c:v>
                </c:pt>
                <c:pt idx="62">
                  <c:v>61.999999999799996</c:v>
                </c:pt>
                <c:pt idx="63">
                  <c:v>62.999999999999986</c:v>
                </c:pt>
                <c:pt idx="64">
                  <c:v>64.000000000200004</c:v>
                </c:pt>
                <c:pt idx="65">
                  <c:v>64.999999999799996</c:v>
                </c:pt>
                <c:pt idx="66">
                  <c:v>65.999999999999986</c:v>
                </c:pt>
                <c:pt idx="67">
                  <c:v>67.000000000199989</c:v>
                </c:pt>
                <c:pt idx="68">
                  <c:v>67.999999999799996</c:v>
                </c:pt>
                <c:pt idx="69">
                  <c:v>69</c:v>
                </c:pt>
                <c:pt idx="70">
                  <c:v>70.000000000199989</c:v>
                </c:pt>
                <c:pt idx="71">
                  <c:v>70.999999999799996</c:v>
                </c:pt>
                <c:pt idx="72">
                  <c:v>72</c:v>
                </c:pt>
                <c:pt idx="73">
                  <c:v>73.000000000199989</c:v>
                </c:pt>
                <c:pt idx="74">
                  <c:v>73.999999999799996</c:v>
                </c:pt>
                <c:pt idx="75">
                  <c:v>75</c:v>
                </c:pt>
                <c:pt idx="76">
                  <c:v>76.000000000200004</c:v>
                </c:pt>
                <c:pt idx="77">
                  <c:v>76.999999999799996</c:v>
                </c:pt>
                <c:pt idx="78">
                  <c:v>77.999999999999986</c:v>
                </c:pt>
                <c:pt idx="79">
                  <c:v>79.000000000200004</c:v>
                </c:pt>
                <c:pt idx="80">
                  <c:v>79.999999999799996</c:v>
                </c:pt>
                <c:pt idx="81">
                  <c:v>80.999999999999986</c:v>
                </c:pt>
                <c:pt idx="82">
                  <c:v>82.000000000199989</c:v>
                </c:pt>
                <c:pt idx="83">
                  <c:v>82.999999999799996</c:v>
                </c:pt>
                <c:pt idx="84">
                  <c:v>84</c:v>
                </c:pt>
                <c:pt idx="85">
                  <c:v>85.000000000199989</c:v>
                </c:pt>
                <c:pt idx="86">
                  <c:v>85.999999999799996</c:v>
                </c:pt>
                <c:pt idx="87">
                  <c:v>87</c:v>
                </c:pt>
                <c:pt idx="88">
                  <c:v>88.000000000199989</c:v>
                </c:pt>
                <c:pt idx="89">
                  <c:v>88.999999999799996</c:v>
                </c:pt>
                <c:pt idx="90">
                  <c:v>90</c:v>
                </c:pt>
                <c:pt idx="91">
                  <c:v>91.000000000200004</c:v>
                </c:pt>
                <c:pt idx="92">
                  <c:v>91.999999999799996</c:v>
                </c:pt>
                <c:pt idx="93">
                  <c:v>92.999999999999986</c:v>
                </c:pt>
                <c:pt idx="94">
                  <c:v>94.000000000200004</c:v>
                </c:pt>
                <c:pt idx="95">
                  <c:v>94.999999999799996</c:v>
                </c:pt>
                <c:pt idx="96">
                  <c:v>95.999999999999986</c:v>
                </c:pt>
                <c:pt idx="97">
                  <c:v>97.000000000199989</c:v>
                </c:pt>
                <c:pt idx="98">
                  <c:v>97.999999999799996</c:v>
                </c:pt>
                <c:pt idx="99">
                  <c:v>99</c:v>
                </c:pt>
                <c:pt idx="100">
                  <c:v>100.00000000019999</c:v>
                </c:pt>
                <c:pt idx="101">
                  <c:v>100.9999999998</c:v>
                </c:pt>
                <c:pt idx="102">
                  <c:v>102</c:v>
                </c:pt>
                <c:pt idx="103">
                  <c:v>103.00000000019999</c:v>
                </c:pt>
                <c:pt idx="104">
                  <c:v>103.9999999998</c:v>
                </c:pt>
                <c:pt idx="105">
                  <c:v>105</c:v>
                </c:pt>
                <c:pt idx="106">
                  <c:v>106.0000000002</c:v>
                </c:pt>
                <c:pt idx="107">
                  <c:v>106.9999999998</c:v>
                </c:pt>
                <c:pt idx="108">
                  <c:v>107.99999999999999</c:v>
                </c:pt>
                <c:pt idx="109">
                  <c:v>109.0000000002</c:v>
                </c:pt>
                <c:pt idx="110">
                  <c:v>109.9999999998</c:v>
                </c:pt>
                <c:pt idx="111">
                  <c:v>110.99999999999999</c:v>
                </c:pt>
                <c:pt idx="112">
                  <c:v>112.00000000019999</c:v>
                </c:pt>
                <c:pt idx="113">
                  <c:v>112.9999999998</c:v>
                </c:pt>
                <c:pt idx="114">
                  <c:v>114</c:v>
                </c:pt>
                <c:pt idx="115">
                  <c:v>115.00000000019999</c:v>
                </c:pt>
                <c:pt idx="116">
                  <c:v>115.99999999979998</c:v>
                </c:pt>
                <c:pt idx="117">
                  <c:v>116.99999999999999</c:v>
                </c:pt>
                <c:pt idx="118">
                  <c:v>118.0000000002</c:v>
                </c:pt>
                <c:pt idx="119">
                  <c:v>118.9999999998</c:v>
                </c:pt>
                <c:pt idx="120">
                  <c:v>120</c:v>
                </c:pt>
                <c:pt idx="121">
                  <c:v>121.0000000002</c:v>
                </c:pt>
                <c:pt idx="122">
                  <c:v>121.9999999998</c:v>
                </c:pt>
                <c:pt idx="123">
                  <c:v>122.99999999999999</c:v>
                </c:pt>
                <c:pt idx="124">
                  <c:v>124.00000000019999</c:v>
                </c:pt>
                <c:pt idx="125">
                  <c:v>124.99999999979998</c:v>
                </c:pt>
                <c:pt idx="126">
                  <c:v>126</c:v>
                </c:pt>
                <c:pt idx="127">
                  <c:v>127.0000000002</c:v>
                </c:pt>
                <c:pt idx="128">
                  <c:v>127.9999999998</c:v>
                </c:pt>
                <c:pt idx="129">
                  <c:v>129</c:v>
                </c:pt>
                <c:pt idx="130">
                  <c:v>130.0000000002</c:v>
                </c:pt>
                <c:pt idx="131">
                  <c:v>130.9999999998</c:v>
                </c:pt>
                <c:pt idx="132">
                  <c:v>131.99999999999997</c:v>
                </c:pt>
                <c:pt idx="133">
                  <c:v>133.0000000002</c:v>
                </c:pt>
                <c:pt idx="134">
                  <c:v>133.9999999998</c:v>
                </c:pt>
                <c:pt idx="135">
                  <c:v>135</c:v>
                </c:pt>
                <c:pt idx="136">
                  <c:v>136.0000000002</c:v>
                </c:pt>
                <c:pt idx="137">
                  <c:v>136.9999999998</c:v>
                </c:pt>
                <c:pt idx="138">
                  <c:v>138</c:v>
                </c:pt>
                <c:pt idx="139">
                  <c:v>139.00000000019998</c:v>
                </c:pt>
                <c:pt idx="140">
                  <c:v>139.99999999979997</c:v>
                </c:pt>
                <c:pt idx="141">
                  <c:v>141</c:v>
                </c:pt>
                <c:pt idx="142">
                  <c:v>142.0000000002</c:v>
                </c:pt>
                <c:pt idx="143">
                  <c:v>142.9999999998</c:v>
                </c:pt>
                <c:pt idx="144">
                  <c:v>144</c:v>
                </c:pt>
                <c:pt idx="145">
                  <c:v>145.0000000002</c:v>
                </c:pt>
                <c:pt idx="146">
                  <c:v>145.9999999998</c:v>
                </c:pt>
                <c:pt idx="147">
                  <c:v>146.99999999999997</c:v>
                </c:pt>
                <c:pt idx="148">
                  <c:v>148.0000000002</c:v>
                </c:pt>
                <c:pt idx="149">
                  <c:v>148.9999999998</c:v>
                </c:pt>
                <c:pt idx="150">
                  <c:v>150</c:v>
                </c:pt>
                <c:pt idx="151">
                  <c:v>151.0000000002</c:v>
                </c:pt>
                <c:pt idx="152">
                  <c:v>151.9999999998</c:v>
                </c:pt>
                <c:pt idx="153">
                  <c:v>153</c:v>
                </c:pt>
                <c:pt idx="154">
                  <c:v>154.00000000019998</c:v>
                </c:pt>
                <c:pt idx="155">
                  <c:v>154.99999999979997</c:v>
                </c:pt>
                <c:pt idx="156">
                  <c:v>156</c:v>
                </c:pt>
                <c:pt idx="157">
                  <c:v>157.0000000002</c:v>
                </c:pt>
                <c:pt idx="158">
                  <c:v>157.9999999998</c:v>
                </c:pt>
                <c:pt idx="159">
                  <c:v>159</c:v>
                </c:pt>
                <c:pt idx="160">
                  <c:v>160.0000000002</c:v>
                </c:pt>
                <c:pt idx="161">
                  <c:v>160.9999999998</c:v>
                </c:pt>
                <c:pt idx="162">
                  <c:v>161.99999999999997</c:v>
                </c:pt>
                <c:pt idx="163">
                  <c:v>163.0000000002</c:v>
                </c:pt>
                <c:pt idx="164">
                  <c:v>163.9999999998</c:v>
                </c:pt>
                <c:pt idx="165">
                  <c:v>165</c:v>
                </c:pt>
                <c:pt idx="166">
                  <c:v>166.0000000002</c:v>
                </c:pt>
                <c:pt idx="167">
                  <c:v>166.9999999998</c:v>
                </c:pt>
                <c:pt idx="168">
                  <c:v>168</c:v>
                </c:pt>
                <c:pt idx="169">
                  <c:v>169.00000000019998</c:v>
                </c:pt>
                <c:pt idx="170">
                  <c:v>169.99999999979997</c:v>
                </c:pt>
                <c:pt idx="171">
                  <c:v>171</c:v>
                </c:pt>
                <c:pt idx="172">
                  <c:v>172.0000000002</c:v>
                </c:pt>
                <c:pt idx="173">
                  <c:v>172.9999999998</c:v>
                </c:pt>
                <c:pt idx="174">
                  <c:v>174</c:v>
                </c:pt>
                <c:pt idx="175">
                  <c:v>175.0000000002</c:v>
                </c:pt>
                <c:pt idx="176">
                  <c:v>175.9999999998</c:v>
                </c:pt>
                <c:pt idx="177">
                  <c:v>176.99999999999997</c:v>
                </c:pt>
                <c:pt idx="178">
                  <c:v>178.0000000002</c:v>
                </c:pt>
                <c:pt idx="179">
                  <c:v>178.9999999998</c:v>
                </c:pt>
                <c:pt idx="180">
                  <c:v>180</c:v>
                </c:pt>
                <c:pt idx="181">
                  <c:v>181.0000000002</c:v>
                </c:pt>
                <c:pt idx="182">
                  <c:v>181.9999999998</c:v>
                </c:pt>
                <c:pt idx="183">
                  <c:v>183</c:v>
                </c:pt>
                <c:pt idx="184">
                  <c:v>184.00000000019998</c:v>
                </c:pt>
                <c:pt idx="185">
                  <c:v>184.99999999979997</c:v>
                </c:pt>
                <c:pt idx="186">
                  <c:v>186</c:v>
                </c:pt>
                <c:pt idx="187">
                  <c:v>187.0000000002</c:v>
                </c:pt>
                <c:pt idx="188">
                  <c:v>187.9999999998</c:v>
                </c:pt>
                <c:pt idx="189">
                  <c:v>189</c:v>
                </c:pt>
                <c:pt idx="190">
                  <c:v>190.0000000002</c:v>
                </c:pt>
                <c:pt idx="191">
                  <c:v>190.9999999998</c:v>
                </c:pt>
                <c:pt idx="192">
                  <c:v>191.99999999999997</c:v>
                </c:pt>
                <c:pt idx="193">
                  <c:v>193.0000000002</c:v>
                </c:pt>
                <c:pt idx="194">
                  <c:v>193.9999999998</c:v>
                </c:pt>
                <c:pt idx="195">
                  <c:v>195</c:v>
                </c:pt>
                <c:pt idx="196">
                  <c:v>196.0000000002</c:v>
                </c:pt>
                <c:pt idx="197">
                  <c:v>196.9999999998</c:v>
                </c:pt>
                <c:pt idx="198">
                  <c:v>198</c:v>
                </c:pt>
                <c:pt idx="199">
                  <c:v>199.00000000019998</c:v>
                </c:pt>
                <c:pt idx="200">
                  <c:v>199.99999999979997</c:v>
                </c:pt>
                <c:pt idx="201">
                  <c:v>201</c:v>
                </c:pt>
                <c:pt idx="202">
                  <c:v>202.0000000002</c:v>
                </c:pt>
                <c:pt idx="203">
                  <c:v>202.9999999998</c:v>
                </c:pt>
                <c:pt idx="204">
                  <c:v>204</c:v>
                </c:pt>
                <c:pt idx="205">
                  <c:v>205.0000000002</c:v>
                </c:pt>
                <c:pt idx="206">
                  <c:v>205.9999999998</c:v>
                </c:pt>
                <c:pt idx="207">
                  <c:v>206.99999999999997</c:v>
                </c:pt>
                <c:pt idx="208">
                  <c:v>208.0000000002</c:v>
                </c:pt>
                <c:pt idx="209">
                  <c:v>208.9999999998</c:v>
                </c:pt>
                <c:pt idx="210">
                  <c:v>210</c:v>
                </c:pt>
                <c:pt idx="211">
                  <c:v>211.0000000002</c:v>
                </c:pt>
                <c:pt idx="212">
                  <c:v>211.9999999998</c:v>
                </c:pt>
                <c:pt idx="213">
                  <c:v>213</c:v>
                </c:pt>
                <c:pt idx="214">
                  <c:v>214.00000000019998</c:v>
                </c:pt>
                <c:pt idx="215">
                  <c:v>214.99999999979997</c:v>
                </c:pt>
                <c:pt idx="216">
                  <c:v>216</c:v>
                </c:pt>
                <c:pt idx="217">
                  <c:v>217.0000000002</c:v>
                </c:pt>
                <c:pt idx="218">
                  <c:v>217.9999999998</c:v>
                </c:pt>
                <c:pt idx="219">
                  <c:v>219</c:v>
                </c:pt>
                <c:pt idx="220">
                  <c:v>220.0000000002</c:v>
                </c:pt>
                <c:pt idx="221">
                  <c:v>220.9999999998</c:v>
                </c:pt>
                <c:pt idx="222">
                  <c:v>221.99999999999997</c:v>
                </c:pt>
                <c:pt idx="223">
                  <c:v>223.0000000002</c:v>
                </c:pt>
                <c:pt idx="224">
                  <c:v>223.9999999998</c:v>
                </c:pt>
                <c:pt idx="225">
                  <c:v>225</c:v>
                </c:pt>
                <c:pt idx="226">
                  <c:v>226.0000000002</c:v>
                </c:pt>
                <c:pt idx="227">
                  <c:v>226.9999999998</c:v>
                </c:pt>
                <c:pt idx="228">
                  <c:v>228</c:v>
                </c:pt>
                <c:pt idx="229">
                  <c:v>229.00000000019998</c:v>
                </c:pt>
                <c:pt idx="230">
                  <c:v>229.99999999979997</c:v>
                </c:pt>
                <c:pt idx="231">
                  <c:v>231</c:v>
                </c:pt>
                <c:pt idx="232">
                  <c:v>232.0000000002</c:v>
                </c:pt>
                <c:pt idx="233">
                  <c:v>232.9999999998</c:v>
                </c:pt>
                <c:pt idx="234">
                  <c:v>234</c:v>
                </c:pt>
                <c:pt idx="235">
                  <c:v>235.0000000002</c:v>
                </c:pt>
                <c:pt idx="236">
                  <c:v>235.9999999998</c:v>
                </c:pt>
                <c:pt idx="237">
                  <c:v>236.99999999999997</c:v>
                </c:pt>
                <c:pt idx="238">
                  <c:v>238.00000000019998</c:v>
                </c:pt>
                <c:pt idx="239">
                  <c:v>238.99999999979997</c:v>
                </c:pt>
                <c:pt idx="240">
                  <c:v>239.99999999999997</c:v>
                </c:pt>
                <c:pt idx="241">
                  <c:v>241.0000000002</c:v>
                </c:pt>
                <c:pt idx="242">
                  <c:v>241.99999999980005</c:v>
                </c:pt>
                <c:pt idx="243">
                  <c:v>243.00000000000006</c:v>
                </c:pt>
                <c:pt idx="244">
                  <c:v>244.00000000020003</c:v>
                </c:pt>
                <c:pt idx="245">
                  <c:v>244.99999999980002</c:v>
                </c:pt>
                <c:pt idx="246">
                  <c:v>246.00000000000003</c:v>
                </c:pt>
                <c:pt idx="247">
                  <c:v>247.00000000020003</c:v>
                </c:pt>
                <c:pt idx="248">
                  <c:v>247.99999999980002</c:v>
                </c:pt>
                <c:pt idx="249">
                  <c:v>249.00000000000003</c:v>
                </c:pt>
                <c:pt idx="250">
                  <c:v>250.00000000020003</c:v>
                </c:pt>
                <c:pt idx="251">
                  <c:v>250.99999999980002</c:v>
                </c:pt>
                <c:pt idx="252">
                  <c:v>252</c:v>
                </c:pt>
                <c:pt idx="253">
                  <c:v>253.0000000002</c:v>
                </c:pt>
                <c:pt idx="254">
                  <c:v>253.9999999998</c:v>
                </c:pt>
                <c:pt idx="255">
                  <c:v>255</c:v>
                </c:pt>
                <c:pt idx="256">
                  <c:v>256.00000000019998</c:v>
                </c:pt>
                <c:pt idx="257">
                  <c:v>256.99999999980002</c:v>
                </c:pt>
                <c:pt idx="258">
                  <c:v>258.00000000000006</c:v>
                </c:pt>
                <c:pt idx="259">
                  <c:v>259.00000000020003</c:v>
                </c:pt>
                <c:pt idx="260">
                  <c:v>259.99999999980002</c:v>
                </c:pt>
                <c:pt idx="261">
                  <c:v>261.00000000000006</c:v>
                </c:pt>
                <c:pt idx="262">
                  <c:v>262.00000000020003</c:v>
                </c:pt>
                <c:pt idx="263">
                  <c:v>262.99999999980002</c:v>
                </c:pt>
                <c:pt idx="264">
                  <c:v>264</c:v>
                </c:pt>
                <c:pt idx="265">
                  <c:v>265.00000000020003</c:v>
                </c:pt>
                <c:pt idx="266">
                  <c:v>265.99999999980002</c:v>
                </c:pt>
                <c:pt idx="267">
                  <c:v>267</c:v>
                </c:pt>
                <c:pt idx="268">
                  <c:v>268.00000000020003</c:v>
                </c:pt>
                <c:pt idx="269">
                  <c:v>268.99999999980002</c:v>
                </c:pt>
                <c:pt idx="270">
                  <c:v>270</c:v>
                </c:pt>
                <c:pt idx="271">
                  <c:v>271.00000000019998</c:v>
                </c:pt>
                <c:pt idx="272">
                  <c:v>271.99999999980002</c:v>
                </c:pt>
                <c:pt idx="273">
                  <c:v>273.00000000000006</c:v>
                </c:pt>
                <c:pt idx="274">
                  <c:v>274.00000000020003</c:v>
                </c:pt>
                <c:pt idx="275">
                  <c:v>274.99999999980002</c:v>
                </c:pt>
                <c:pt idx="276">
                  <c:v>276.00000000000006</c:v>
                </c:pt>
                <c:pt idx="277">
                  <c:v>277.00000000020003</c:v>
                </c:pt>
                <c:pt idx="278">
                  <c:v>277.99999999980002</c:v>
                </c:pt>
                <c:pt idx="279">
                  <c:v>279</c:v>
                </c:pt>
                <c:pt idx="280">
                  <c:v>280.00000000020003</c:v>
                </c:pt>
                <c:pt idx="281">
                  <c:v>280.99999999980002</c:v>
                </c:pt>
                <c:pt idx="282">
                  <c:v>282</c:v>
                </c:pt>
                <c:pt idx="283">
                  <c:v>283.00000000020003</c:v>
                </c:pt>
                <c:pt idx="284">
                  <c:v>283.99999999980002</c:v>
                </c:pt>
                <c:pt idx="285">
                  <c:v>285</c:v>
                </c:pt>
                <c:pt idx="286">
                  <c:v>286.00000000019998</c:v>
                </c:pt>
                <c:pt idx="287">
                  <c:v>286.99999999980002</c:v>
                </c:pt>
                <c:pt idx="288">
                  <c:v>288.00000000000006</c:v>
                </c:pt>
                <c:pt idx="289">
                  <c:v>289.00000000020003</c:v>
                </c:pt>
                <c:pt idx="290">
                  <c:v>289.99999999980002</c:v>
                </c:pt>
                <c:pt idx="291">
                  <c:v>291.00000000000006</c:v>
                </c:pt>
                <c:pt idx="292">
                  <c:v>292.00000000020003</c:v>
                </c:pt>
                <c:pt idx="293">
                  <c:v>292.99999999980002</c:v>
                </c:pt>
                <c:pt idx="294">
                  <c:v>294</c:v>
                </c:pt>
              </c:numCache>
            </c:numRef>
          </c:xVal>
          <c:yVal>
            <c:numRef>
              <c:f>'UV blue'!$F$8:$F$5000</c:f>
              <c:numCache>
                <c:formatCode>General</c:formatCode>
                <c:ptCount val="4993"/>
                <c:pt idx="0">
                  <c:v>4.8664243746713991</c:v>
                </c:pt>
                <c:pt idx="1">
                  <c:v>4.8358463856201679</c:v>
                </c:pt>
                <c:pt idx="2">
                  <c:v>4.8057546104232873</c:v>
                </c:pt>
                <c:pt idx="3">
                  <c:v>4.7761413178980288</c:v>
                </c:pt>
                <c:pt idx="4">
                  <c:v>4.746998899798867</c:v>
                </c:pt>
                <c:pt idx="5">
                  <c:v>4.7183198688572237</c:v>
                </c:pt>
                <c:pt idx="6">
                  <c:v>4.6900968568528061</c:v>
                </c:pt>
                <c:pt idx="7">
                  <c:v>4.6623226127308852</c:v>
                </c:pt>
                <c:pt idx="8">
                  <c:v>4.6349900007340707</c:v>
                </c:pt>
                <c:pt idx="9">
                  <c:v>4.6080919985641966</c:v>
                </c:pt>
                <c:pt idx="10">
                  <c:v>4.5816216955879909</c:v>
                </c:pt>
                <c:pt idx="11">
                  <c:v>4.5555722910565555</c:v>
                </c:pt>
                <c:pt idx="12">
                  <c:v>4.5299370923535509</c:v>
                </c:pt>
                <c:pt idx="13">
                  <c:v>4.5047095132851025</c:v>
                </c:pt>
                <c:pt idx="14">
                  <c:v>4.4798830723828775</c:v>
                </c:pt>
                <c:pt idx="15">
                  <c:v>4.455451391234508</c:v>
                </c:pt>
                <c:pt idx="16">
                  <c:v>4.431408192853783</c:v>
                </c:pt>
                <c:pt idx="17">
                  <c:v>4.4077473000633969</c:v>
                </c:pt>
                <c:pt idx="18">
                  <c:v>4.3844626339037518</c:v>
                </c:pt>
                <c:pt idx="19">
                  <c:v>4.3615482120796676</c:v>
                </c:pt>
                <c:pt idx="20">
                  <c:v>4.3389981474190522</c:v>
                </c:pt>
                <c:pt idx="21">
                  <c:v>4.3168066463564125</c:v>
                </c:pt>
                <c:pt idx="22">
                  <c:v>4.2949680074524874</c:v>
                </c:pt>
                <c:pt idx="23">
                  <c:v>4.2734766199252778</c:v>
                </c:pt>
                <c:pt idx="24">
                  <c:v>4.252326962204755</c:v>
                </c:pt>
                <c:pt idx="25">
                  <c:v>4.2315136005219935</c:v>
                </c:pt>
                <c:pt idx="26">
                  <c:v>4.2110311875091657</c:v>
                </c:pt>
                <c:pt idx="27">
                  <c:v>4.1908744608221049</c:v>
                </c:pt>
                <c:pt idx="28">
                  <c:v>4.1710382417956708</c:v>
                </c:pt>
                <c:pt idx="29">
                  <c:v>4.15151743410948</c:v>
                </c:pt>
                <c:pt idx="30">
                  <c:v>4.1323070224751284</c:v>
                </c:pt>
                <c:pt idx="31">
                  <c:v>4.1134020713546882</c:v>
                </c:pt>
                <c:pt idx="32">
                  <c:v>4.0947977236890791</c:v>
                </c:pt>
                <c:pt idx="33">
                  <c:v>4.0764891996469217</c:v>
                </c:pt>
                <c:pt idx="34">
                  <c:v>4.0584717954032028</c:v>
                </c:pt>
                <c:pt idx="35">
                  <c:v>4.0407408819273378</c:v>
                </c:pt>
                <c:pt idx="36">
                  <c:v>4.0232919037907706</c:v>
                </c:pt>
                <c:pt idx="37">
                  <c:v>4.0061203780029775</c:v>
                </c:pt>
                <c:pt idx="38">
                  <c:v>3.989221892856424</c:v>
                </c:pt>
                <c:pt idx="39">
                  <c:v>3.9725921067901466</c:v>
                </c:pt>
                <c:pt idx="40">
                  <c:v>3.9562267472804029</c:v>
                </c:pt>
                <c:pt idx="41">
                  <c:v>3.9401216097398581</c:v>
                </c:pt>
                <c:pt idx="42">
                  <c:v>3.9242725564345182</c:v>
                </c:pt>
                <c:pt idx="43">
                  <c:v>3.9086755154264594</c:v>
                </c:pt>
                <c:pt idx="44">
                  <c:v>3.8933264795246969</c:v>
                </c:pt>
                <c:pt idx="45">
                  <c:v>3.8782215052529665</c:v>
                </c:pt>
                <c:pt idx="46">
                  <c:v>3.8633567118420888</c:v>
                </c:pt>
                <c:pt idx="47">
                  <c:v>3.8487282802300959</c:v>
                </c:pt>
                <c:pt idx="48">
                  <c:v>3.8343324520784692</c:v>
                </c:pt>
                <c:pt idx="49">
                  <c:v>3.8201655288118124</c:v>
                </c:pt>
                <c:pt idx="50">
                  <c:v>3.8062238706649203</c:v>
                </c:pt>
                <c:pt idx="51">
                  <c:v>3.7925038957451997</c:v>
                </c:pt>
                <c:pt idx="52">
                  <c:v>3.779002079117431</c:v>
                </c:pt>
                <c:pt idx="53">
                  <c:v>3.7657149518955721</c:v>
                </c:pt>
                <c:pt idx="54">
                  <c:v>3.7526391003491995</c:v>
                </c:pt>
                <c:pt idx="55">
                  <c:v>3.7397711650289382</c:v>
                </c:pt>
                <c:pt idx="56">
                  <c:v>3.727107839914654</c:v>
                </c:pt>
                <c:pt idx="57">
                  <c:v>3.7146458715295632</c:v>
                </c:pt>
                <c:pt idx="58">
                  <c:v>3.7023820581523088</c:v>
                </c:pt>
                <c:pt idx="59">
                  <c:v>3.6903132489710453</c:v>
                </c:pt>
                <c:pt idx="60">
                  <c:v>3.6784363432527396</c:v>
                </c:pt>
                <c:pt idx="61">
                  <c:v>3.6667482895899814</c:v>
                </c:pt>
                <c:pt idx="62">
                  <c:v>3.655246085094777</c:v>
                </c:pt>
                <c:pt idx="63">
                  <c:v>3.6439267746068547</c:v>
                </c:pt>
                <c:pt idx="64">
                  <c:v>3.6327874499758313</c:v>
                </c:pt>
                <c:pt idx="65">
                  <c:v>3.6218252492928595</c:v>
                </c:pt>
                <c:pt idx="66">
                  <c:v>3.6110373561360998</c:v>
                </c:pt>
                <c:pt idx="67">
                  <c:v>3.6004209988865865</c:v>
                </c:pt>
                <c:pt idx="68">
                  <c:v>3.5899734499959508</c:v>
                </c:pt>
                <c:pt idx="69">
                  <c:v>3.5796920252673119</c:v>
                </c:pt>
                <c:pt idx="70">
                  <c:v>3.5695740832032667</c:v>
                </c:pt>
                <c:pt idx="71">
                  <c:v>3.5596170243079861</c:v>
                </c:pt>
                <c:pt idx="72">
                  <c:v>3.5498182904018734</c:v>
                </c:pt>
                <c:pt idx="73">
                  <c:v>3.5401753640001568</c:v>
                </c:pt>
                <c:pt idx="74">
                  <c:v>3.5306857676477588</c:v>
                </c:pt>
                <c:pt idx="75">
                  <c:v>3.5213470632661221</c:v>
                </c:pt>
                <c:pt idx="76">
                  <c:v>3.5121568515609827</c:v>
                </c:pt>
                <c:pt idx="77">
                  <c:v>3.50311277138846</c:v>
                </c:pt>
                <c:pt idx="78">
                  <c:v>3.4942124991325518</c:v>
                </c:pt>
                <c:pt idx="79">
                  <c:v>3.4854537481407104</c:v>
                </c:pt>
                <c:pt idx="80">
                  <c:v>3.4768342681196929</c:v>
                </c:pt>
                <c:pt idx="81">
                  <c:v>3.4683518445422798</c:v>
                </c:pt>
                <c:pt idx="82">
                  <c:v>3.4600042981093528</c:v>
                </c:pt>
                <c:pt idx="83">
                  <c:v>3.4517894841741059</c:v>
                </c:pt>
                <c:pt idx="84">
                  <c:v>3.4437052921766211</c:v>
                </c:pt>
                <c:pt idx="85">
                  <c:v>3.4357496451311942</c:v>
                </c:pt>
                <c:pt idx="86">
                  <c:v>3.427920499077584</c:v>
                </c:pt>
                <c:pt idx="87">
                  <c:v>3.4202158425421301</c:v>
                </c:pt>
                <c:pt idx="88">
                  <c:v>3.4126336960491499</c:v>
                </c:pt>
                <c:pt idx="89">
                  <c:v>3.4051721115979476</c:v>
                </c:pt>
                <c:pt idx="90">
                  <c:v>3.3978291721492333</c:v>
                </c:pt>
                <c:pt idx="91">
                  <c:v>3.3906029911594593</c:v>
                </c:pt>
                <c:pt idx="92">
                  <c:v>3.3834917120823813</c:v>
                </c:pt>
                <c:pt idx="93">
                  <c:v>3.3764935078795895</c:v>
                </c:pt>
                <c:pt idx="94">
                  <c:v>3.3696065805767059</c:v>
                </c:pt>
                <c:pt idx="95">
                  <c:v>3.3628291607883471</c:v>
                </c:pt>
                <c:pt idx="96">
                  <c:v>3.3561595072516357</c:v>
                </c:pt>
                <c:pt idx="97">
                  <c:v>3.349595906403231</c:v>
                </c:pt>
                <c:pt idx="98">
                  <c:v>3.343136671926596</c:v>
                </c:pt>
                <c:pt idx="99">
                  <c:v>3.3367801443074074</c:v>
                </c:pt>
                <c:pt idx="100">
                  <c:v>3.3305246904304457</c:v>
                </c:pt>
                <c:pt idx="101">
                  <c:v>3.3243687031481155</c:v>
                </c:pt>
                <c:pt idx="102">
                  <c:v>3.3183106008567287</c:v>
                </c:pt>
                <c:pt idx="103">
                  <c:v>3.3123488271123205</c:v>
                </c:pt>
                <c:pt idx="104">
                  <c:v>3.3064818502194249</c:v>
                </c:pt>
                <c:pt idx="105">
                  <c:v>3.3007081628272523</c:v>
                </c:pt>
                <c:pt idx="106">
                  <c:v>3.2950262815635414</c:v>
                </c:pt>
                <c:pt idx="107">
                  <c:v>3.2894347466426406</c:v>
                </c:pt>
                <c:pt idx="108">
                  <c:v>3.2839321214806443</c:v>
                </c:pt>
                <c:pt idx="109">
                  <c:v>3.278516992346435</c:v>
                </c:pt>
                <c:pt idx="110">
                  <c:v>3.2731879679881639</c:v>
                </c:pt>
                <c:pt idx="111">
                  <c:v>3.2679436792664571</c:v>
                </c:pt>
                <c:pt idx="112">
                  <c:v>3.2627827788218369</c:v>
                </c:pt>
                <c:pt idx="113">
                  <c:v>3.257703940718744</c:v>
                </c:pt>
                <c:pt idx="114">
                  <c:v>3.2527058600959586</c:v>
                </c:pt>
                <c:pt idx="115">
                  <c:v>3.2477872528496392</c:v>
                </c:pt>
                <c:pt idx="116">
                  <c:v>3.2429468552940546</c:v>
                </c:pt>
                <c:pt idx="117">
                  <c:v>3.2381834238284175</c:v>
                </c:pt>
                <c:pt idx="118">
                  <c:v>3.2334957346348068</c:v>
                </c:pt>
                <c:pt idx="119">
                  <c:v>3.2288825833548231</c:v>
                </c:pt>
                <c:pt idx="120">
                  <c:v>3.2243427847720678</c:v>
                </c:pt>
                <c:pt idx="121">
                  <c:v>3.2198751725242429</c:v>
                </c:pt>
                <c:pt idx="122">
                  <c:v>3.2154785987949923</c:v>
                </c:pt>
                <c:pt idx="123">
                  <c:v>3.2111519340112822</c:v>
                </c:pt>
                <c:pt idx="124">
                  <c:v>3.2068940665690215</c:v>
                </c:pt>
                <c:pt idx="125">
                  <c:v>3.2027039025393678</c:v>
                </c:pt>
                <c:pt idx="126">
                  <c:v>3.1985803653803169</c:v>
                </c:pt>
                <c:pt idx="127">
                  <c:v>3.1945223956752042</c:v>
                </c:pt>
                <c:pt idx="128">
                  <c:v>3.1905289508527979</c:v>
                </c:pt>
                <c:pt idx="129">
                  <c:v>3.1865990049124302</c:v>
                </c:pt>
                <c:pt idx="130">
                  <c:v>3.1827315481747753</c:v>
                </c:pt>
                <c:pt idx="131">
                  <c:v>3.1789255870150823</c:v>
                </c:pt>
                <c:pt idx="132">
                  <c:v>3.1751801436012137</c:v>
                </c:pt>
                <c:pt idx="133">
                  <c:v>3.171494255656119</c:v>
                </c:pt>
                <c:pt idx="134">
                  <c:v>3.167866976203598</c:v>
                </c:pt>
                <c:pt idx="135">
                  <c:v>3.1642973733186328</c:v>
                </c:pt>
                <c:pt idx="136">
                  <c:v>3.1607845299010151</c:v>
                </c:pt>
                <c:pt idx="137">
                  <c:v>3.1573275434330443</c:v>
                </c:pt>
                <c:pt idx="138">
                  <c:v>3.1539255257415819</c:v>
                </c:pt>
                <c:pt idx="139">
                  <c:v>3.150577602782306</c:v>
                </c:pt>
                <c:pt idx="140">
                  <c:v>3.1472829144087853</c:v>
                </c:pt>
                <c:pt idx="141">
                  <c:v>3.1440406141457027</c:v>
                </c:pt>
                <c:pt idx="142">
                  <c:v>3.1408498689832416</c:v>
                </c:pt>
                <c:pt idx="143">
                  <c:v>3.1377098591569994</c:v>
                </c:pt>
                <c:pt idx="144">
                  <c:v>3.1346197779318583</c:v>
                </c:pt>
                <c:pt idx="145">
                  <c:v>3.1315788314060251</c:v>
                </c:pt>
                <c:pt idx="146">
                  <c:v>3.1285862383012755</c:v>
                </c:pt>
                <c:pt idx="147">
                  <c:v>3.1256412297569742</c:v>
                </c:pt>
                <c:pt idx="148">
                  <c:v>3.1227430491433128</c:v>
                </c:pt>
                <c:pt idx="149">
                  <c:v>3.1198909518614029</c:v>
                </c:pt>
                <c:pt idx="150">
                  <c:v>3.1170842051469663</c:v>
                </c:pt>
                <c:pt idx="151">
                  <c:v>3.1143220878923392</c:v>
                </c:pt>
                <c:pt idx="152">
                  <c:v>3.1116038904559531</c:v>
                </c:pt>
                <c:pt idx="153">
                  <c:v>3.1089289144752392</c:v>
                </c:pt>
                <c:pt idx="154">
                  <c:v>3.1062964726969922</c:v>
                </c:pt>
                <c:pt idx="155">
                  <c:v>3.1037058887957909</c:v>
                </c:pt>
                <c:pt idx="156">
                  <c:v>3.1011564971956904</c:v>
                </c:pt>
                <c:pt idx="157">
                  <c:v>3.0986476429085479</c:v>
                </c:pt>
                <c:pt idx="158">
                  <c:v>3.0961786813609695</c:v>
                </c:pt>
                <c:pt idx="159">
                  <c:v>3.0937489782243719</c:v>
                </c:pt>
                <c:pt idx="160">
                  <c:v>3.0913579092608998</c:v>
                </c:pt>
                <c:pt idx="161">
                  <c:v>3.089004860158497</c:v>
                </c:pt>
                <c:pt idx="162">
                  <c:v>3.0866892263689456</c:v>
                </c:pt>
                <c:pt idx="163">
                  <c:v>3.0844104129610175</c:v>
                </c:pt>
                <c:pt idx="164">
                  <c:v>3.0821678344632883</c:v>
                </c:pt>
                <c:pt idx="165">
                  <c:v>3.0799609147097824</c:v>
                </c:pt>
                <c:pt idx="166">
                  <c:v>3.0777890867000153</c:v>
                </c:pt>
                <c:pt idx="167">
                  <c:v>3.0756517924491895</c:v>
                </c:pt>
                <c:pt idx="168">
                  <c:v>3.0735484828410851</c:v>
                </c:pt>
                <c:pt idx="169">
                  <c:v>3.0714786174946731</c:v>
                </c:pt>
                <c:pt idx="170">
                  <c:v>3.0694416646213454</c:v>
                </c:pt>
                <c:pt idx="171">
                  <c:v>3.0674371008847086</c:v>
                </c:pt>
                <c:pt idx="172">
                  <c:v>3.0654644112734646</c:v>
                </c:pt>
                <c:pt idx="173">
                  <c:v>3.0635230889653378</c:v>
                </c:pt>
                <c:pt idx="174">
                  <c:v>3.0616126351934563</c:v>
                </c:pt>
                <c:pt idx="175">
                  <c:v>3.0597325591251958</c:v>
                </c:pt>
                <c:pt idx="176">
                  <c:v>3.0578823777324997</c:v>
                </c:pt>
                <c:pt idx="177">
                  <c:v>3.0560616156645293</c:v>
                </c:pt>
                <c:pt idx="178">
                  <c:v>3.0542698051321993</c:v>
                </c:pt>
                <c:pt idx="179">
                  <c:v>3.0525064857845825</c:v>
                </c:pt>
                <c:pt idx="180">
                  <c:v>3.050771204587543</c:v>
                </c:pt>
                <c:pt idx="181">
                  <c:v>3.0490635157136881</c:v>
                </c:pt>
                <c:pt idx="182">
                  <c:v>3.0473829804245791</c:v>
                </c:pt>
                <c:pt idx="183">
                  <c:v>3.0457291669550597</c:v>
                </c:pt>
                <c:pt idx="184">
                  <c:v>3.0441016504083769</c:v>
                </c:pt>
                <c:pt idx="185">
                  <c:v>3.0425000126439197</c:v>
                </c:pt>
                <c:pt idx="186">
                  <c:v>3.0409238421669791</c:v>
                </c:pt>
                <c:pt idx="187">
                  <c:v>3.039372734028793</c:v>
                </c:pt>
                <c:pt idx="188">
                  <c:v>3.0378462897195542</c:v>
                </c:pt>
                <c:pt idx="189">
                  <c:v>3.0363441170633472</c:v>
                </c:pt>
                <c:pt idx="190">
                  <c:v>3.034865830122885</c:v>
                </c:pt>
                <c:pt idx="191">
                  <c:v>3.0334110490975403</c:v>
                </c:pt>
                <c:pt idx="192">
                  <c:v>3.0319794002232157</c:v>
                </c:pt>
                <c:pt idx="193">
                  <c:v>3.0305705156815508</c:v>
                </c:pt>
                <c:pt idx="194">
                  <c:v>3.0291840335027427</c:v>
                </c:pt>
                <c:pt idx="195">
                  <c:v>3.0278195974701161</c:v>
                </c:pt>
                <c:pt idx="196">
                  <c:v>3.0264768570335931</c:v>
                </c:pt>
                <c:pt idx="197">
                  <c:v>3.0251554672170764</c:v>
                </c:pt>
                <c:pt idx="198">
                  <c:v>3.0238550885274984</c:v>
                </c:pt>
                <c:pt idx="199">
                  <c:v>3.0225753868723553</c:v>
                </c:pt>
                <c:pt idx="200">
                  <c:v>3.0213160334714373</c:v>
                </c:pt>
                <c:pt idx="201">
                  <c:v>3.0200767047701476</c:v>
                </c:pt>
                <c:pt idx="202">
                  <c:v>3.0188570823609076</c:v>
                </c:pt>
                <c:pt idx="203">
                  <c:v>3.0176568528990333</c:v>
                </c:pt>
                <c:pt idx="204">
                  <c:v>3.0164757080201214</c:v>
                </c:pt>
                <c:pt idx="205">
                  <c:v>3.0153133442651465</c:v>
                </c:pt>
                <c:pt idx="206">
                  <c:v>3.0141694630002842</c:v>
                </c:pt>
                <c:pt idx="207">
                  <c:v>3.0130437703381783</c:v>
                </c:pt>
                <c:pt idx="208">
                  <c:v>3.0119359770665528</c:v>
                </c:pt>
                <c:pt idx="209">
                  <c:v>3.0108457985718009</c:v>
                </c:pt>
                <c:pt idx="210">
                  <c:v>3.0097729547639465</c:v>
                </c:pt>
                <c:pt idx="211">
                  <c:v>3.0087171700086097</c:v>
                </c:pt>
                <c:pt idx="212">
                  <c:v>3.0076781730541811</c:v>
                </c:pt>
                <c:pt idx="213">
                  <c:v>3.0066556969603084</c:v>
                </c:pt>
                <c:pt idx="214">
                  <c:v>3.0056494790330537</c:v>
                </c:pt>
                <c:pt idx="215">
                  <c:v>3.0046592607554885</c:v>
                </c:pt>
                <c:pt idx="216">
                  <c:v>3.0036847877195374</c:v>
                </c:pt>
                <c:pt idx="217">
                  <c:v>3.0027258095641787</c:v>
                </c:pt>
                <c:pt idx="218">
                  <c:v>3.0017820799092987</c:v>
                </c:pt>
                <c:pt idx="219">
                  <c:v>3.0008533562907354</c:v>
                </c:pt>
                <c:pt idx="220">
                  <c:v>2.9999394001013795</c:v>
                </c:pt>
                <c:pt idx="221">
                  <c:v>2.9990399765281355</c:v>
                </c:pt>
                <c:pt idx="222">
                  <c:v>2.9981548544900121</c:v>
                </c:pt>
                <c:pt idx="223">
                  <c:v>2.9972838065819927</c:v>
                </c:pt>
                <c:pt idx="224">
                  <c:v>2.9964266090149514</c:v>
                </c:pt>
                <c:pt idx="225">
                  <c:v>2.9955830415566544</c:v>
                </c:pt>
                <c:pt idx="226">
                  <c:v>2.9947528874782625</c:v>
                </c:pt>
                <c:pt idx="227">
                  <c:v>2.993935933497069</c:v>
                </c:pt>
                <c:pt idx="228">
                  <c:v>2.9931319697202707</c:v>
                </c:pt>
                <c:pt idx="229">
                  <c:v>2.9923407895939813</c:v>
                </c:pt>
                <c:pt idx="230">
                  <c:v>2.9915621898486604</c:v>
                </c:pt>
                <c:pt idx="231">
                  <c:v>2.9907959704455207</c:v>
                </c:pt>
                <c:pt idx="232">
                  <c:v>2.9900419345279383</c:v>
                </c:pt>
                <c:pt idx="233">
                  <c:v>2.9892998883694406</c:v>
                </c:pt>
                <c:pt idx="234">
                  <c:v>2.9885696413226328</c:v>
                </c:pt>
                <c:pt idx="235">
                  <c:v>2.9878510057728866</c:v>
                </c:pt>
                <c:pt idx="236">
                  <c:v>2.9871437970887715</c:v>
                </c:pt>
                <c:pt idx="237">
                  <c:v>2.986447833573378</c:v>
                </c:pt>
                <c:pt idx="238">
                  <c:v>2.9857629364201825</c:v>
                </c:pt>
                <c:pt idx="239">
                  <c:v>2.9850889296658041</c:v>
                </c:pt>
                <c:pt idx="240">
                  <c:v>2.9844256401436131</c:v>
                </c:pt>
                <c:pt idx="241">
                  <c:v>2.9837728974416677</c:v>
                </c:pt>
                <c:pt idx="242">
                  <c:v>2.983130533857691</c:v>
                </c:pt>
                <c:pt idx="243">
                  <c:v>2.9824983843548543</c:v>
                </c:pt>
                <c:pt idx="244">
                  <c:v>2.981876286521691</c:v>
                </c:pt>
                <c:pt idx="245">
                  <c:v>2.9812640805291855</c:v>
                </c:pt>
                <c:pt idx="246">
                  <c:v>2.9806616090886346</c:v>
                </c:pt>
                <c:pt idx="247">
                  <c:v>2.9800687174134413</c:v>
                </c:pt>
                <c:pt idx="248">
                  <c:v>2.9794852531782192</c:v>
                </c:pt>
                <c:pt idx="249">
                  <c:v>2.978911066478632</c:v>
                </c:pt>
                <c:pt idx="250">
                  <c:v>2.9783460097949814</c:v>
                </c:pt>
                <c:pt idx="251">
                  <c:v>2.9777899379532307</c:v>
                </c:pt>
                <c:pt idx="252">
                  <c:v>2.9772427080867305</c:v>
                </c:pt>
                <c:pt idx="253">
                  <c:v>2.9767041796015157</c:v>
                </c:pt>
                <c:pt idx="254">
                  <c:v>2.9761742141391592</c:v>
                </c:pt>
                <c:pt idx="255">
                  <c:v>2.9756526755402941</c:v>
                </c:pt>
                <c:pt idx="256">
                  <c:v>2.9751394298115397</c:v>
                </c:pt>
                <c:pt idx="257">
                  <c:v>2.9746343450901005</c:v>
                </c:pt>
                <c:pt idx="258">
                  <c:v>2.9741372916089994</c:v>
                </c:pt>
                <c:pt idx="259">
                  <c:v>2.9736481416655582</c:v>
                </c:pt>
                <c:pt idx="260">
                  <c:v>2.9731667695876554</c:v>
                </c:pt>
                <c:pt idx="261">
                  <c:v>2.9726930517005958</c:v>
                </c:pt>
                <c:pt idx="262">
                  <c:v>2.9722268662970666</c:v>
                </c:pt>
                <c:pt idx="263">
                  <c:v>2.9717680936049842</c:v>
                </c:pt>
                <c:pt idx="264">
                  <c:v>2.9713166157559137</c:v>
                </c:pt>
                <c:pt idx="265">
                  <c:v>2.9708723167564406</c:v>
                </c:pt>
                <c:pt idx="266">
                  <c:v>2.9704350824575223</c:v>
                </c:pt>
                <c:pt idx="267">
                  <c:v>2.9700048005243946</c:v>
                </c:pt>
                <c:pt idx="268">
                  <c:v>2.9695813604092844</c:v>
                </c:pt>
                <c:pt idx="269">
                  <c:v>2.9691646533222023</c:v>
                </c:pt>
                <c:pt idx="270">
                  <c:v>2.9687545722022595</c:v>
                </c:pt>
                <c:pt idx="271">
                  <c:v>2.9683510116916643</c:v>
                </c:pt>
                <c:pt idx="272">
                  <c:v>2.9679538681078825</c:v>
                </c:pt>
                <c:pt idx="273">
                  <c:v>2.9675630394163059</c:v>
                </c:pt>
                <c:pt idx="274">
                  <c:v>2.9671784252054638</c:v>
                </c:pt>
                <c:pt idx="275">
                  <c:v>2.966799926660495</c:v>
                </c:pt>
                <c:pt idx="276">
                  <c:v>2.966427446537097</c:v>
                </c:pt>
                <c:pt idx="277">
                  <c:v>2.9660608891379012</c:v>
                </c:pt>
                <c:pt idx="278">
                  <c:v>2.9657001602871937</c:v>
                </c:pt>
                <c:pt idx="279">
                  <c:v>2.965345167306082</c:v>
                </c:pt>
                <c:pt idx="280">
                  <c:v>2.9649958189899848</c:v>
                </c:pt>
                <c:pt idx="281">
                  <c:v>2.9646520255845341</c:v>
                </c:pt>
                <c:pt idx="282">
                  <c:v>2.9643136987619134</c:v>
                </c:pt>
                <c:pt idx="283">
                  <c:v>2.9639807515994008</c:v>
                </c:pt>
                <c:pt idx="284">
                  <c:v>2.9636530985564038</c:v>
                </c:pt>
                <c:pt idx="285">
                  <c:v>2.9633306554519061</c:v>
                </c:pt>
                <c:pt idx="286">
                  <c:v>2.9630133394440219</c:v>
                </c:pt>
                <c:pt idx="287">
                  <c:v>2.962701069008105</c:v>
                </c:pt>
                <c:pt idx="288">
                  <c:v>2.9623937639152582</c:v>
                </c:pt>
                <c:pt idx="289">
                  <c:v>2.9620913452128432</c:v>
                </c:pt>
                <c:pt idx="290">
                  <c:v>2.9617937352036221</c:v>
                </c:pt>
                <c:pt idx="291">
                  <c:v>2.9615008574252721</c:v>
                </c:pt>
                <c:pt idx="292">
                  <c:v>2.9612126366318114</c:v>
                </c:pt>
                <c:pt idx="293">
                  <c:v>2.9609289987737206</c:v>
                </c:pt>
                <c:pt idx="294">
                  <c:v>2.9606498709784188</c:v>
                </c:pt>
              </c:numCache>
            </c:numRef>
          </c:yVal>
        </c:ser>
        <c:axId val="216179840"/>
        <c:axId val="216181760"/>
      </c:scatterChart>
      <c:valAx>
        <c:axId val="216179840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216181760"/>
        <c:crosses val="autoZero"/>
        <c:crossBetween val="midCat"/>
      </c:valAx>
      <c:valAx>
        <c:axId val="216181760"/>
        <c:scaling>
          <c:orientation val="minMax"/>
          <c:max val="4.5"/>
          <c:min val="1.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216179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scatterChart>
        <c:scatterStyle val="lineMarker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orange!$E$8:$E$5000</c:f>
              <c:numCache>
                <c:formatCode>General</c:formatCode>
                <c:ptCount val="4993"/>
                <c:pt idx="0">
                  <c:v>6.1602783203099998</c:v>
                </c:pt>
                <c:pt idx="1">
                  <c:v>4.6975708007800003</c:v>
                </c:pt>
                <c:pt idx="2">
                  <c:v>4.4216918945300003</c:v>
                </c:pt>
                <c:pt idx="3">
                  <c:v>4.2642211914099999</c:v>
                </c:pt>
                <c:pt idx="4">
                  <c:v>4.1516113281299996</c:v>
                </c:pt>
                <c:pt idx="5">
                  <c:v>4.0576171875</c:v>
                </c:pt>
                <c:pt idx="6">
                  <c:v>3.9791870117200001</c:v>
                </c:pt>
                <c:pt idx="7">
                  <c:v>3.9111328125</c:v>
                </c:pt>
                <c:pt idx="8">
                  <c:v>3.8507080078100002</c:v>
                </c:pt>
                <c:pt idx="9">
                  <c:v>3.7973022460900001</c:v>
                </c:pt>
                <c:pt idx="10">
                  <c:v>3.7481689453100002</c:v>
                </c:pt>
                <c:pt idx="11">
                  <c:v>3.7005615234399998</c:v>
                </c:pt>
                <c:pt idx="12">
                  <c:v>3.65844726563</c:v>
                </c:pt>
                <c:pt idx="13">
                  <c:v>3.6175537109399998</c:v>
                </c:pt>
                <c:pt idx="14">
                  <c:v>3.5797119140600002</c:v>
                </c:pt>
                <c:pt idx="15">
                  <c:v>3.5421752929700001</c:v>
                </c:pt>
                <c:pt idx="16">
                  <c:v>3.50708007813</c:v>
                </c:pt>
                <c:pt idx="17">
                  <c:v>3.4747314453100002</c:v>
                </c:pt>
                <c:pt idx="18">
                  <c:v>3.4429931640600002</c:v>
                </c:pt>
                <c:pt idx="19">
                  <c:v>3.41064453125</c:v>
                </c:pt>
                <c:pt idx="20">
                  <c:v>3.38256835938</c:v>
                </c:pt>
                <c:pt idx="21">
                  <c:v>3.3523559570299999</c:v>
                </c:pt>
                <c:pt idx="22">
                  <c:v>3.3224487304700001</c:v>
                </c:pt>
                <c:pt idx="23">
                  <c:v>3.29467773438</c:v>
                </c:pt>
                <c:pt idx="24">
                  <c:v>3.2681274414099999</c:v>
                </c:pt>
                <c:pt idx="25">
                  <c:v>3.2427978515600002</c:v>
                </c:pt>
                <c:pt idx="26">
                  <c:v>3.2174682617200001</c:v>
                </c:pt>
                <c:pt idx="27">
                  <c:v>3.1927490234399998</c:v>
                </c:pt>
                <c:pt idx="28">
                  <c:v>3.1695556640600002</c:v>
                </c:pt>
                <c:pt idx="29">
                  <c:v>3.1439208984399998</c:v>
                </c:pt>
                <c:pt idx="30">
                  <c:v>3.1198120117200001</c:v>
                </c:pt>
                <c:pt idx="31">
                  <c:v>3.0984497070299999</c:v>
                </c:pt>
                <c:pt idx="32">
                  <c:v>3.0752563476599999</c:v>
                </c:pt>
                <c:pt idx="33">
                  <c:v>3.05297851563</c:v>
                </c:pt>
                <c:pt idx="34">
                  <c:v>3.0322265625</c:v>
                </c:pt>
                <c:pt idx="35">
                  <c:v>3.0096435546899998</c:v>
                </c:pt>
                <c:pt idx="36">
                  <c:v>2.9888916015600002</c:v>
                </c:pt>
                <c:pt idx="37">
                  <c:v>2.9681396484399998</c:v>
                </c:pt>
                <c:pt idx="38">
                  <c:v>2.9473876953100002</c:v>
                </c:pt>
                <c:pt idx="39">
                  <c:v>2.9278564453100002</c:v>
                </c:pt>
                <c:pt idx="40">
                  <c:v>2.9080200195299999</c:v>
                </c:pt>
                <c:pt idx="41">
                  <c:v>2.8887939453100002</c:v>
                </c:pt>
                <c:pt idx="42">
                  <c:v>2.87109375</c:v>
                </c:pt>
                <c:pt idx="43">
                  <c:v>2.8512573242200001</c:v>
                </c:pt>
                <c:pt idx="44">
                  <c:v>2.8323364257799999</c:v>
                </c:pt>
                <c:pt idx="45">
                  <c:v>2.8146362304700001</c:v>
                </c:pt>
                <c:pt idx="46">
                  <c:v>2.7960205078100002</c:v>
                </c:pt>
                <c:pt idx="47">
                  <c:v>2.7786254882799999</c:v>
                </c:pt>
                <c:pt idx="48">
                  <c:v>2.7615356445299999</c:v>
                </c:pt>
                <c:pt idx="49">
                  <c:v>2.7459716796899998</c:v>
                </c:pt>
                <c:pt idx="50">
                  <c:v>2.7264404296899998</c:v>
                </c:pt>
                <c:pt idx="51">
                  <c:v>2.7096557617200001</c:v>
                </c:pt>
                <c:pt idx="52">
                  <c:v>2.6953125</c:v>
                </c:pt>
                <c:pt idx="53">
                  <c:v>2.67822265625</c:v>
                </c:pt>
                <c:pt idx="54">
                  <c:v>2.6614379882799999</c:v>
                </c:pt>
                <c:pt idx="55">
                  <c:v>2.6458740234399998</c:v>
                </c:pt>
                <c:pt idx="56">
                  <c:v>2.6321411132799999</c:v>
                </c:pt>
                <c:pt idx="57">
                  <c:v>2.61596679688</c:v>
                </c:pt>
                <c:pt idx="58">
                  <c:v>2.6004028320299999</c:v>
                </c:pt>
                <c:pt idx="59">
                  <c:v>2.58544921875</c:v>
                </c:pt>
                <c:pt idx="60">
                  <c:v>2.5711059570299999</c:v>
                </c:pt>
                <c:pt idx="61">
                  <c:v>2.5564575195299999</c:v>
                </c:pt>
                <c:pt idx="62">
                  <c:v>2.54272460938</c:v>
                </c:pt>
                <c:pt idx="63">
                  <c:v>2.5299072265600002</c:v>
                </c:pt>
                <c:pt idx="64">
                  <c:v>2.5155639648400001</c:v>
                </c:pt>
                <c:pt idx="65">
                  <c:v>2.5018310546899998</c:v>
                </c:pt>
                <c:pt idx="66">
                  <c:v>2.4880981445299999</c:v>
                </c:pt>
                <c:pt idx="67">
                  <c:v>2.4752807617200001</c:v>
                </c:pt>
                <c:pt idx="68">
                  <c:v>2.4624633789099999</c:v>
                </c:pt>
                <c:pt idx="69">
                  <c:v>2.4496459960900001</c:v>
                </c:pt>
                <c:pt idx="70">
                  <c:v>2.4380493164099999</c:v>
                </c:pt>
                <c:pt idx="71">
                  <c:v>2.4261474609399998</c:v>
                </c:pt>
                <c:pt idx="72">
                  <c:v>2.4151611328100002</c:v>
                </c:pt>
                <c:pt idx="73">
                  <c:v>2.40234375</c:v>
                </c:pt>
                <c:pt idx="74">
                  <c:v>2.3892211914099999</c:v>
                </c:pt>
                <c:pt idx="75">
                  <c:v>2.3794555664099999</c:v>
                </c:pt>
                <c:pt idx="76">
                  <c:v>2.3660278320299999</c:v>
                </c:pt>
                <c:pt idx="77">
                  <c:v>2.3562622070299999</c:v>
                </c:pt>
                <c:pt idx="78">
                  <c:v>2.3431396484399998</c:v>
                </c:pt>
                <c:pt idx="79">
                  <c:v>2.33276367188</c:v>
                </c:pt>
                <c:pt idx="80">
                  <c:v>2.3233032226599999</c:v>
                </c:pt>
                <c:pt idx="81">
                  <c:v>2.3114013671899998</c:v>
                </c:pt>
                <c:pt idx="82">
                  <c:v>2.3016357421899998</c:v>
                </c:pt>
                <c:pt idx="83">
                  <c:v>2.29125976563</c:v>
                </c:pt>
                <c:pt idx="84">
                  <c:v>2.2802734375</c:v>
                </c:pt>
                <c:pt idx="85">
                  <c:v>2.2705078125</c:v>
                </c:pt>
                <c:pt idx="86">
                  <c:v>2.2601318359399998</c:v>
                </c:pt>
                <c:pt idx="87">
                  <c:v>2.2500610351599999</c:v>
                </c:pt>
                <c:pt idx="88">
                  <c:v>2.2421264648400001</c:v>
                </c:pt>
                <c:pt idx="89">
                  <c:v>2.2305297851599999</c:v>
                </c:pt>
                <c:pt idx="90">
                  <c:v>2.2235107421899998</c:v>
                </c:pt>
                <c:pt idx="91">
                  <c:v>2.21313476563</c:v>
                </c:pt>
                <c:pt idx="92">
                  <c:v>2.2036743164099999</c:v>
                </c:pt>
                <c:pt idx="93">
                  <c:v>2.1957397460900001</c:v>
                </c:pt>
                <c:pt idx="94">
                  <c:v>2.1878051757799999</c:v>
                </c:pt>
                <c:pt idx="95">
                  <c:v>2.177734375</c:v>
                </c:pt>
                <c:pt idx="96">
                  <c:v>2.16918945313</c:v>
                </c:pt>
                <c:pt idx="97">
                  <c:v>2.1621704101599999</c:v>
                </c:pt>
                <c:pt idx="98">
                  <c:v>2.1536254882799999</c:v>
                </c:pt>
                <c:pt idx="99">
                  <c:v>2.1463012695299999</c:v>
                </c:pt>
                <c:pt idx="100">
                  <c:v>2.1368408203100002</c:v>
                </c:pt>
                <c:pt idx="101">
                  <c:v>2.1307373046899998</c:v>
                </c:pt>
                <c:pt idx="102">
                  <c:v>2.1212768554700001</c:v>
                </c:pt>
                <c:pt idx="103">
                  <c:v>2.1139526367200001</c:v>
                </c:pt>
                <c:pt idx="104">
                  <c:v>2.1051025390600002</c:v>
                </c:pt>
                <c:pt idx="105">
                  <c:v>2.0989990234399998</c:v>
                </c:pt>
                <c:pt idx="106">
                  <c:v>2.0919799804700001</c:v>
                </c:pt>
                <c:pt idx="107">
                  <c:v>2.0843505859399998</c:v>
                </c:pt>
                <c:pt idx="108">
                  <c:v>2.0770263671899998</c:v>
                </c:pt>
                <c:pt idx="109">
                  <c:v>2.0706176757799999</c:v>
                </c:pt>
                <c:pt idx="110">
                  <c:v>2.0632934570299999</c:v>
                </c:pt>
                <c:pt idx="111">
                  <c:v>2.05810546875</c:v>
                </c:pt>
                <c:pt idx="112">
                  <c:v>2.0504760742200001</c:v>
                </c:pt>
                <c:pt idx="113">
                  <c:v>2.04345703125</c:v>
                </c:pt>
                <c:pt idx="114">
                  <c:v>2.03735351563</c:v>
                </c:pt>
                <c:pt idx="115">
                  <c:v>2.0321655273400001</c:v>
                </c:pt>
                <c:pt idx="116">
                  <c:v>2.0263671875</c:v>
                </c:pt>
                <c:pt idx="117">
                  <c:v>2.0205688476599999</c:v>
                </c:pt>
                <c:pt idx="118">
                  <c:v>2.01293945313</c:v>
                </c:pt>
                <c:pt idx="119">
                  <c:v>2.0062255859399998</c:v>
                </c:pt>
                <c:pt idx="120">
                  <c:v>2.0013427734399998</c:v>
                </c:pt>
                <c:pt idx="121">
                  <c:v>1.99584960938</c:v>
                </c:pt>
                <c:pt idx="122">
                  <c:v>1.9912719726599999</c:v>
                </c:pt>
                <c:pt idx="123">
                  <c:v>1.9851684570300001</c:v>
                </c:pt>
                <c:pt idx="124">
                  <c:v>1.9808959960900001</c:v>
                </c:pt>
                <c:pt idx="125">
                  <c:v>1.9754028320300001</c:v>
                </c:pt>
                <c:pt idx="126">
                  <c:v>1.97021484375</c:v>
                </c:pt>
                <c:pt idx="127">
                  <c:v>1.9644165039099999</c:v>
                </c:pt>
                <c:pt idx="128">
                  <c:v>1.95861816406</c:v>
                </c:pt>
                <c:pt idx="129">
                  <c:v>1.9546508789099999</c:v>
                </c:pt>
                <c:pt idx="130">
                  <c:v>1.94946289063</c:v>
                </c:pt>
                <c:pt idx="131">
                  <c:v>1.9442749023400001</c:v>
                </c:pt>
                <c:pt idx="132">
                  <c:v>1.93908691406</c:v>
                </c:pt>
                <c:pt idx="133">
                  <c:v>1.9338989257800001</c:v>
                </c:pt>
                <c:pt idx="134">
                  <c:v>1.9287109375</c:v>
                </c:pt>
                <c:pt idx="135">
                  <c:v>1.923828125</c:v>
                </c:pt>
                <c:pt idx="136">
                  <c:v>1.9186401367199999</c:v>
                </c:pt>
                <c:pt idx="137">
                  <c:v>1.9140625</c:v>
                </c:pt>
                <c:pt idx="138">
                  <c:v>1.9107055664099999</c:v>
                </c:pt>
                <c:pt idx="139">
                  <c:v>1.9082641601599999</c:v>
                </c:pt>
                <c:pt idx="140">
                  <c:v>1.9027709960900001</c:v>
                </c:pt>
                <c:pt idx="141">
                  <c:v>1.8984985351599999</c:v>
                </c:pt>
                <c:pt idx="142">
                  <c:v>1.89392089844</c:v>
                </c:pt>
                <c:pt idx="143">
                  <c:v>1.8887329101599999</c:v>
                </c:pt>
                <c:pt idx="144">
                  <c:v>1.88659667969</c:v>
                </c:pt>
                <c:pt idx="145">
                  <c:v>1.8820190429699999</c:v>
                </c:pt>
                <c:pt idx="146">
                  <c:v>1.8783569335900001</c:v>
                </c:pt>
                <c:pt idx="147">
                  <c:v>1.875</c:v>
                </c:pt>
                <c:pt idx="148">
                  <c:v>1.8710327148400001</c:v>
                </c:pt>
                <c:pt idx="149">
                  <c:v>1.8667602539099999</c:v>
                </c:pt>
                <c:pt idx="150">
                  <c:v>1.86218261719</c:v>
                </c:pt>
                <c:pt idx="151">
                  <c:v>1.8606567382800001</c:v>
                </c:pt>
                <c:pt idx="152">
                  <c:v>1.8563842773400001</c:v>
                </c:pt>
                <c:pt idx="153">
                  <c:v>1.85241699219</c:v>
                </c:pt>
                <c:pt idx="154">
                  <c:v>1.8502807617199999</c:v>
                </c:pt>
                <c:pt idx="155">
                  <c:v>1.8460083007800001</c:v>
                </c:pt>
                <c:pt idx="156">
                  <c:v>1.84204101563</c:v>
                </c:pt>
                <c:pt idx="157">
                  <c:v>1.84143066406</c:v>
                </c:pt>
                <c:pt idx="158">
                  <c:v>1.8362426757800001</c:v>
                </c:pt>
                <c:pt idx="159">
                  <c:v>1.83471679688</c:v>
                </c:pt>
                <c:pt idx="160">
                  <c:v>1.8310546875</c:v>
                </c:pt>
                <c:pt idx="161">
                  <c:v>1.8270874023400001</c:v>
                </c:pt>
                <c:pt idx="162">
                  <c:v>1.82495117188</c:v>
                </c:pt>
                <c:pt idx="163">
                  <c:v>1.82067871094</c:v>
                </c:pt>
                <c:pt idx="164">
                  <c:v>1.8191528320300001</c:v>
                </c:pt>
                <c:pt idx="165">
                  <c:v>1.81457519531</c:v>
                </c:pt>
                <c:pt idx="166">
                  <c:v>1.81091308594</c:v>
                </c:pt>
                <c:pt idx="167">
                  <c:v>1.80969238281</c:v>
                </c:pt>
                <c:pt idx="168">
                  <c:v>1.8057250976599999</c:v>
                </c:pt>
                <c:pt idx="169">
                  <c:v>1.80419921875</c:v>
                </c:pt>
                <c:pt idx="170">
                  <c:v>1.80053710938</c:v>
                </c:pt>
                <c:pt idx="171">
                  <c:v>1.80053710938</c:v>
                </c:pt>
                <c:pt idx="172">
                  <c:v>1.7953491210900001</c:v>
                </c:pt>
                <c:pt idx="173">
                  <c:v>1.79382324219</c:v>
                </c:pt>
                <c:pt idx="174">
                  <c:v>1.79077148438</c:v>
                </c:pt>
                <c:pt idx="175">
                  <c:v>1.7886352539099999</c:v>
                </c:pt>
                <c:pt idx="176">
                  <c:v>1.7849731445300001</c:v>
                </c:pt>
                <c:pt idx="177">
                  <c:v>1.78344726563</c:v>
                </c:pt>
                <c:pt idx="178">
                  <c:v>1.78100585938</c:v>
                </c:pt>
                <c:pt idx="179">
                  <c:v>1.77917480469</c:v>
                </c:pt>
                <c:pt idx="180">
                  <c:v>1.7782592773400001</c:v>
                </c:pt>
                <c:pt idx="181">
                  <c:v>1.7733764648400001</c:v>
                </c:pt>
                <c:pt idx="182">
                  <c:v>1.77307128906</c:v>
                </c:pt>
                <c:pt idx="183">
                  <c:v>1.76818847656</c:v>
                </c:pt>
                <c:pt idx="184">
                  <c:v>1.7678833007800001</c:v>
                </c:pt>
                <c:pt idx="185">
                  <c:v>1.7654418945300001</c:v>
                </c:pt>
                <c:pt idx="186">
                  <c:v>1.7626953125</c:v>
                </c:pt>
                <c:pt idx="187">
                  <c:v>1.7626953125</c:v>
                </c:pt>
                <c:pt idx="188">
                  <c:v>1.7581176757800001</c:v>
                </c:pt>
                <c:pt idx="189">
                  <c:v>1.7578125</c:v>
                </c:pt>
                <c:pt idx="190">
                  <c:v>1.75476074219</c:v>
                </c:pt>
                <c:pt idx="191">
                  <c:v>1.7526245117199999</c:v>
                </c:pt>
                <c:pt idx="192">
                  <c:v>1.7526245117199999</c:v>
                </c:pt>
                <c:pt idx="193">
                  <c:v>1.7507934570300001</c:v>
                </c:pt>
                <c:pt idx="194">
                  <c:v>1.74743652344</c:v>
                </c:pt>
                <c:pt idx="195">
                  <c:v>1.74743652344</c:v>
                </c:pt>
                <c:pt idx="196">
                  <c:v>1.74377441406</c:v>
                </c:pt>
                <c:pt idx="197">
                  <c:v>1.7422485351599999</c:v>
                </c:pt>
                <c:pt idx="198">
                  <c:v>1.7410278320300001</c:v>
                </c:pt>
                <c:pt idx="199">
                  <c:v>1.7379760742199999</c:v>
                </c:pt>
                <c:pt idx="200">
                  <c:v>1.73706054688</c:v>
                </c:pt>
                <c:pt idx="201">
                  <c:v>1.73645019531</c:v>
                </c:pt>
                <c:pt idx="202">
                  <c:v>1.73461914063</c:v>
                </c:pt>
                <c:pt idx="203">
                  <c:v>1.7318725585900001</c:v>
                </c:pt>
                <c:pt idx="204">
                  <c:v>1.7306518554699999</c:v>
                </c:pt>
                <c:pt idx="205">
                  <c:v>1.7294311523400001</c:v>
                </c:pt>
                <c:pt idx="206">
                  <c:v>1.72668457031</c:v>
                </c:pt>
                <c:pt idx="207">
                  <c:v>1.72668457031</c:v>
                </c:pt>
                <c:pt idx="208">
                  <c:v>1.72241210938</c:v>
                </c:pt>
                <c:pt idx="209">
                  <c:v>1.72241210938</c:v>
                </c:pt>
                <c:pt idx="210">
                  <c:v>1.7208862304699999</c:v>
                </c:pt>
                <c:pt idx="211">
                  <c:v>1.7196655273400001</c:v>
                </c:pt>
                <c:pt idx="212">
                  <c:v>1.7166137695300001</c:v>
                </c:pt>
                <c:pt idx="213">
                  <c:v>1.71569824219</c:v>
                </c:pt>
                <c:pt idx="214">
                  <c:v>1.71630859375</c:v>
                </c:pt>
                <c:pt idx="215">
                  <c:v>1.71264648438</c:v>
                </c:pt>
                <c:pt idx="216">
                  <c:v>1.7111206054699999</c:v>
                </c:pt>
                <c:pt idx="217">
                  <c:v>1.71142578125</c:v>
                </c:pt>
                <c:pt idx="218">
                  <c:v>1.7080688476599999</c:v>
                </c:pt>
                <c:pt idx="219">
                  <c:v>1.7080688476599999</c:v>
                </c:pt>
                <c:pt idx="220">
                  <c:v>1.70593261719</c:v>
                </c:pt>
                <c:pt idx="221">
                  <c:v>1.70532226563</c:v>
                </c:pt>
                <c:pt idx="222">
                  <c:v>1.70166015625</c:v>
                </c:pt>
                <c:pt idx="223">
                  <c:v>1.70288085938</c:v>
                </c:pt>
                <c:pt idx="224">
                  <c:v>1.70166015625</c:v>
                </c:pt>
                <c:pt idx="225">
                  <c:v>1.7007446289099999</c:v>
                </c:pt>
                <c:pt idx="226">
                  <c:v>1.6989135742199999</c:v>
                </c:pt>
                <c:pt idx="227">
                  <c:v>1.6970825195300001</c:v>
                </c:pt>
                <c:pt idx="228">
                  <c:v>1.6958618164099999</c:v>
                </c:pt>
                <c:pt idx="229">
                  <c:v>1.69555664063</c:v>
                </c:pt>
                <c:pt idx="230">
                  <c:v>1.6943359375</c:v>
                </c:pt>
                <c:pt idx="231">
                  <c:v>1.69189453125</c:v>
                </c:pt>
                <c:pt idx="232">
                  <c:v>1.69189453125</c:v>
                </c:pt>
                <c:pt idx="233">
                  <c:v>1.6903686523400001</c:v>
                </c:pt>
                <c:pt idx="234">
                  <c:v>1.6897583007800001</c:v>
                </c:pt>
                <c:pt idx="235">
                  <c:v>1.6873168945300001</c:v>
                </c:pt>
                <c:pt idx="236">
                  <c:v>1.6860961914099999</c:v>
                </c:pt>
                <c:pt idx="237">
                  <c:v>1.6854858398400001</c:v>
                </c:pt>
                <c:pt idx="238">
                  <c:v>1.68518066406</c:v>
                </c:pt>
                <c:pt idx="239">
                  <c:v>1.68518066406</c:v>
                </c:pt>
                <c:pt idx="240">
                  <c:v>1.68151855469</c:v>
                </c:pt>
                <c:pt idx="241">
                  <c:v>1.68212890625</c:v>
                </c:pt>
                <c:pt idx="242">
                  <c:v>1.6799926757800001</c:v>
                </c:pt>
                <c:pt idx="243">
                  <c:v>1.6793823242199999</c:v>
                </c:pt>
                <c:pt idx="244">
                  <c:v>1.6775512695300001</c:v>
                </c:pt>
                <c:pt idx="245">
                  <c:v>1.6757202148400001</c:v>
                </c:pt>
                <c:pt idx="246">
                  <c:v>1.6751098632800001</c:v>
                </c:pt>
                <c:pt idx="247">
                  <c:v>1.6748046875</c:v>
                </c:pt>
                <c:pt idx="248">
                  <c:v>1.6748046875</c:v>
                </c:pt>
                <c:pt idx="249">
                  <c:v>1.67175292969</c:v>
                </c:pt>
                <c:pt idx="250">
                  <c:v>1.67297363281</c:v>
                </c:pt>
                <c:pt idx="251">
                  <c:v>1.67114257813</c:v>
                </c:pt>
                <c:pt idx="252">
                  <c:v>1.6696166992199999</c:v>
                </c:pt>
                <c:pt idx="253">
                  <c:v>1.6696166992199999</c:v>
                </c:pt>
                <c:pt idx="254">
                  <c:v>1.6690063476599999</c:v>
                </c:pt>
                <c:pt idx="255">
                  <c:v>1.6653442382800001</c:v>
                </c:pt>
                <c:pt idx="256">
                  <c:v>1.6665649414099999</c:v>
                </c:pt>
                <c:pt idx="257">
                  <c:v>1.6665649414099999</c:v>
                </c:pt>
                <c:pt idx="258">
                  <c:v>1.66442871094</c:v>
                </c:pt>
                <c:pt idx="259">
                  <c:v>1.6647338867199999</c:v>
                </c:pt>
                <c:pt idx="260">
                  <c:v>1.66381835938</c:v>
                </c:pt>
                <c:pt idx="261">
                  <c:v>1.66137695313</c:v>
                </c:pt>
                <c:pt idx="262">
                  <c:v>1.66137695313</c:v>
                </c:pt>
                <c:pt idx="263">
                  <c:v>1.66015625</c:v>
                </c:pt>
                <c:pt idx="264">
                  <c:v>1.65954589844</c:v>
                </c:pt>
                <c:pt idx="265">
                  <c:v>1.6592407226599999</c:v>
                </c:pt>
                <c:pt idx="266">
                  <c:v>1.65954589844</c:v>
                </c:pt>
                <c:pt idx="267">
                  <c:v>1.6555786132800001</c:v>
                </c:pt>
                <c:pt idx="268">
                  <c:v>1.6555786132800001</c:v>
                </c:pt>
                <c:pt idx="269">
                  <c:v>1.6561889648400001</c:v>
                </c:pt>
                <c:pt idx="270">
                  <c:v>1.6543579101599999</c:v>
                </c:pt>
                <c:pt idx="271">
                  <c:v>1.65405273438</c:v>
                </c:pt>
                <c:pt idx="272">
                  <c:v>1.6543579101599999</c:v>
                </c:pt>
                <c:pt idx="273">
                  <c:v>1.65283203125</c:v>
                </c:pt>
                <c:pt idx="274">
                  <c:v>1.65161132813</c:v>
                </c:pt>
                <c:pt idx="275">
                  <c:v>1.65100097656</c:v>
                </c:pt>
                <c:pt idx="276">
                  <c:v>1.64916992188</c:v>
                </c:pt>
                <c:pt idx="277">
                  <c:v>1.64916992188</c:v>
                </c:pt>
                <c:pt idx="278">
                  <c:v>1.6488647460900001</c:v>
                </c:pt>
                <c:pt idx="279">
                  <c:v>1.6488647460900001</c:v>
                </c:pt>
                <c:pt idx="280">
                  <c:v>1.6482543945300001</c:v>
                </c:pt>
                <c:pt idx="281">
                  <c:v>1.6458129882800001</c:v>
                </c:pt>
                <c:pt idx="282">
                  <c:v>1.6445922851599999</c:v>
                </c:pt>
                <c:pt idx="283">
                  <c:v>1.6439819335900001</c:v>
                </c:pt>
                <c:pt idx="284">
                  <c:v>1.64367675781</c:v>
                </c:pt>
                <c:pt idx="285">
                  <c:v>1.64367675781</c:v>
                </c:pt>
                <c:pt idx="286">
                  <c:v>1.64367675781</c:v>
                </c:pt>
                <c:pt idx="287">
                  <c:v>1.64367675781</c:v>
                </c:pt>
                <c:pt idx="288">
                  <c:v>1.64123535156</c:v>
                </c:pt>
                <c:pt idx="289">
                  <c:v>1.640625</c:v>
                </c:pt>
              </c:numCache>
            </c:numRef>
          </c:yVal>
        </c:ser>
        <c:ser>
          <c:idx val="1"/>
          <c:order val="1"/>
          <c:tx>
            <c:v>fit</c:v>
          </c:tx>
          <c:marker>
            <c:symbol val="none"/>
          </c:marker>
          <c:xVal>
            <c:numRef>
              <c:f>orange!$D$8:$D$5000</c:f>
              <c:numCache>
                <c:formatCode>General</c:formatCode>
                <c:ptCount val="4993"/>
                <c:pt idx="0">
                  <c:v>0</c:v>
                </c:pt>
                <c:pt idx="1">
                  <c:v>1.0000000000200004</c:v>
                </c:pt>
                <c:pt idx="2">
                  <c:v>2.0000000000399991</c:v>
                </c:pt>
                <c:pt idx="3">
                  <c:v>2.9999999999999991</c:v>
                </c:pt>
                <c:pt idx="4">
                  <c:v>4.00000000002</c:v>
                </c:pt>
                <c:pt idx="5">
                  <c:v>5.00000000004</c:v>
                </c:pt>
                <c:pt idx="6">
                  <c:v>5.9999999999999982</c:v>
                </c:pt>
                <c:pt idx="7">
                  <c:v>7.0000000000199991</c:v>
                </c:pt>
                <c:pt idx="8">
                  <c:v>8.00000000004</c:v>
                </c:pt>
                <c:pt idx="9">
                  <c:v>9.0000000000000018</c:v>
                </c:pt>
                <c:pt idx="10">
                  <c:v>10.000000000019998</c:v>
                </c:pt>
                <c:pt idx="11">
                  <c:v>11.000000000039998</c:v>
                </c:pt>
                <c:pt idx="12">
                  <c:v>12</c:v>
                </c:pt>
                <c:pt idx="13">
                  <c:v>13.000000000020002</c:v>
                </c:pt>
                <c:pt idx="14">
                  <c:v>14.000000000039998</c:v>
                </c:pt>
                <c:pt idx="15">
                  <c:v>15</c:v>
                </c:pt>
                <c:pt idx="16">
                  <c:v>16.000000000020002</c:v>
                </c:pt>
                <c:pt idx="17">
                  <c:v>17.00000000004</c:v>
                </c:pt>
                <c:pt idx="18">
                  <c:v>18</c:v>
                </c:pt>
                <c:pt idx="19">
                  <c:v>19.000000000019998</c:v>
                </c:pt>
                <c:pt idx="20">
                  <c:v>20.00000000004</c:v>
                </c:pt>
                <c:pt idx="21">
                  <c:v>21.000000000000004</c:v>
                </c:pt>
                <c:pt idx="22">
                  <c:v>22.000000000020002</c:v>
                </c:pt>
                <c:pt idx="23">
                  <c:v>23.000000000040004</c:v>
                </c:pt>
                <c:pt idx="24">
                  <c:v>23.999999999999996</c:v>
                </c:pt>
                <c:pt idx="25">
                  <c:v>25.000000000019998</c:v>
                </c:pt>
                <c:pt idx="26">
                  <c:v>26.00000000004</c:v>
                </c:pt>
                <c:pt idx="27">
                  <c:v>27</c:v>
                </c:pt>
                <c:pt idx="28">
                  <c:v>28.000000000020002</c:v>
                </c:pt>
                <c:pt idx="29">
                  <c:v>29.00000000004</c:v>
                </c:pt>
                <c:pt idx="30">
                  <c:v>29.999999999999996</c:v>
                </c:pt>
                <c:pt idx="31">
                  <c:v>31.000000000019995</c:v>
                </c:pt>
                <c:pt idx="32">
                  <c:v>32.000000000040004</c:v>
                </c:pt>
                <c:pt idx="33">
                  <c:v>33</c:v>
                </c:pt>
                <c:pt idx="34">
                  <c:v>34.000000000019995</c:v>
                </c:pt>
                <c:pt idx="35">
                  <c:v>35.000000000040004</c:v>
                </c:pt>
                <c:pt idx="36">
                  <c:v>36.000000000000007</c:v>
                </c:pt>
                <c:pt idx="37">
                  <c:v>37.000000000020002</c:v>
                </c:pt>
                <c:pt idx="38">
                  <c:v>38.000000000040004</c:v>
                </c:pt>
                <c:pt idx="39">
                  <c:v>38.999999999999993</c:v>
                </c:pt>
                <c:pt idx="40">
                  <c:v>40.000000000020002</c:v>
                </c:pt>
                <c:pt idx="41">
                  <c:v>41.000000000039996</c:v>
                </c:pt>
                <c:pt idx="42">
                  <c:v>42</c:v>
                </c:pt>
                <c:pt idx="43">
                  <c:v>43.000000000020002</c:v>
                </c:pt>
                <c:pt idx="44">
                  <c:v>44.000000000039996</c:v>
                </c:pt>
                <c:pt idx="45">
                  <c:v>45</c:v>
                </c:pt>
                <c:pt idx="46">
                  <c:v>46.000000000019995</c:v>
                </c:pt>
                <c:pt idx="47">
                  <c:v>47.000000000040004</c:v>
                </c:pt>
                <c:pt idx="48">
                  <c:v>48</c:v>
                </c:pt>
                <c:pt idx="49">
                  <c:v>49.000000000019995</c:v>
                </c:pt>
                <c:pt idx="50">
                  <c:v>50.000000000219991</c:v>
                </c:pt>
                <c:pt idx="51">
                  <c:v>50.999999999820005</c:v>
                </c:pt>
                <c:pt idx="52">
                  <c:v>52.000000000020002</c:v>
                </c:pt>
                <c:pt idx="53">
                  <c:v>53.000000000219998</c:v>
                </c:pt>
                <c:pt idx="54">
                  <c:v>53.999999999819991</c:v>
                </c:pt>
                <c:pt idx="55">
                  <c:v>55.000000000020002</c:v>
                </c:pt>
                <c:pt idx="56">
                  <c:v>56.000000000219998</c:v>
                </c:pt>
                <c:pt idx="57">
                  <c:v>56.999999999819991</c:v>
                </c:pt>
                <c:pt idx="58">
                  <c:v>58.000000000019995</c:v>
                </c:pt>
                <c:pt idx="59">
                  <c:v>59.000000000219998</c:v>
                </c:pt>
                <c:pt idx="60">
                  <c:v>59.999999999819998</c:v>
                </c:pt>
                <c:pt idx="61">
                  <c:v>61.000000000019995</c:v>
                </c:pt>
                <c:pt idx="62">
                  <c:v>62.000000000219991</c:v>
                </c:pt>
                <c:pt idx="63">
                  <c:v>62.999999999819998</c:v>
                </c:pt>
                <c:pt idx="64">
                  <c:v>64.000000000019995</c:v>
                </c:pt>
                <c:pt idx="65">
                  <c:v>65.000000000219998</c:v>
                </c:pt>
                <c:pt idx="66">
                  <c:v>65.999999999820005</c:v>
                </c:pt>
                <c:pt idx="67">
                  <c:v>67.000000000019995</c:v>
                </c:pt>
                <c:pt idx="68">
                  <c:v>68.000000000219998</c:v>
                </c:pt>
                <c:pt idx="69">
                  <c:v>68.999999999819991</c:v>
                </c:pt>
                <c:pt idx="70">
                  <c:v>70.000000000020009</c:v>
                </c:pt>
                <c:pt idx="71">
                  <c:v>71.000000000219998</c:v>
                </c:pt>
                <c:pt idx="72">
                  <c:v>71.999999999819991</c:v>
                </c:pt>
                <c:pt idx="73">
                  <c:v>73.000000000019995</c:v>
                </c:pt>
                <c:pt idx="74">
                  <c:v>74.000000000219998</c:v>
                </c:pt>
                <c:pt idx="75">
                  <c:v>74.999999999819991</c:v>
                </c:pt>
                <c:pt idx="76">
                  <c:v>76.000000000019995</c:v>
                </c:pt>
                <c:pt idx="77">
                  <c:v>77.000000000219984</c:v>
                </c:pt>
                <c:pt idx="78">
                  <c:v>77.999999999820005</c:v>
                </c:pt>
                <c:pt idx="79">
                  <c:v>79.000000000019995</c:v>
                </c:pt>
                <c:pt idx="80">
                  <c:v>80.000000000219998</c:v>
                </c:pt>
                <c:pt idx="81">
                  <c:v>80.999999999820005</c:v>
                </c:pt>
                <c:pt idx="82">
                  <c:v>82.000000000019995</c:v>
                </c:pt>
                <c:pt idx="83">
                  <c:v>83.000000000219998</c:v>
                </c:pt>
                <c:pt idx="84">
                  <c:v>83.999999999819991</c:v>
                </c:pt>
                <c:pt idx="85">
                  <c:v>85.000000000020009</c:v>
                </c:pt>
                <c:pt idx="86">
                  <c:v>86.000000000219998</c:v>
                </c:pt>
                <c:pt idx="87">
                  <c:v>86.999999999819991</c:v>
                </c:pt>
                <c:pt idx="88">
                  <c:v>88.000000000019995</c:v>
                </c:pt>
                <c:pt idx="89">
                  <c:v>89.000000000219998</c:v>
                </c:pt>
                <c:pt idx="90">
                  <c:v>89.999999999819991</c:v>
                </c:pt>
                <c:pt idx="91">
                  <c:v>91.000000000019995</c:v>
                </c:pt>
                <c:pt idx="92">
                  <c:v>92.000000000219984</c:v>
                </c:pt>
                <c:pt idx="93">
                  <c:v>92.999999999820005</c:v>
                </c:pt>
                <c:pt idx="94">
                  <c:v>94.000000000019995</c:v>
                </c:pt>
                <c:pt idx="95">
                  <c:v>95.000000000219998</c:v>
                </c:pt>
                <c:pt idx="96">
                  <c:v>95.999999999820005</c:v>
                </c:pt>
                <c:pt idx="97">
                  <c:v>97.000000000019995</c:v>
                </c:pt>
                <c:pt idx="98">
                  <c:v>98.000000000219998</c:v>
                </c:pt>
                <c:pt idx="99">
                  <c:v>98.999999999819991</c:v>
                </c:pt>
                <c:pt idx="100">
                  <c:v>100.00000000002001</c:v>
                </c:pt>
                <c:pt idx="101">
                  <c:v>101.00000000022</c:v>
                </c:pt>
                <c:pt idx="102">
                  <c:v>101.99999999981999</c:v>
                </c:pt>
                <c:pt idx="103">
                  <c:v>103.00000000001999</c:v>
                </c:pt>
                <c:pt idx="104">
                  <c:v>104.00000000022</c:v>
                </c:pt>
                <c:pt idx="105">
                  <c:v>104.99999999981999</c:v>
                </c:pt>
                <c:pt idx="106">
                  <c:v>106.00000000001999</c:v>
                </c:pt>
                <c:pt idx="107">
                  <c:v>107.00000000021998</c:v>
                </c:pt>
                <c:pt idx="108">
                  <c:v>107.99999999982001</c:v>
                </c:pt>
                <c:pt idx="109">
                  <c:v>109.00000000001999</c:v>
                </c:pt>
                <c:pt idx="110">
                  <c:v>110.00000000022</c:v>
                </c:pt>
                <c:pt idx="111">
                  <c:v>110.99999999981999</c:v>
                </c:pt>
                <c:pt idx="112">
                  <c:v>112.00000000001998</c:v>
                </c:pt>
                <c:pt idx="113">
                  <c:v>113.00000000022001</c:v>
                </c:pt>
                <c:pt idx="114">
                  <c:v>113.99999999982001</c:v>
                </c:pt>
                <c:pt idx="115">
                  <c:v>115.00000000002001</c:v>
                </c:pt>
                <c:pt idx="116">
                  <c:v>116.00000000022</c:v>
                </c:pt>
                <c:pt idx="117">
                  <c:v>116.99999999981999</c:v>
                </c:pt>
                <c:pt idx="118">
                  <c:v>118.00000000001999</c:v>
                </c:pt>
                <c:pt idx="119">
                  <c:v>119.00000000021998</c:v>
                </c:pt>
                <c:pt idx="120">
                  <c:v>119.99999999981998</c:v>
                </c:pt>
                <c:pt idx="121">
                  <c:v>121.00000000002001</c:v>
                </c:pt>
                <c:pt idx="122">
                  <c:v>122.00000000022</c:v>
                </c:pt>
                <c:pt idx="123">
                  <c:v>122.99999999982001</c:v>
                </c:pt>
                <c:pt idx="124">
                  <c:v>124.00000000001999</c:v>
                </c:pt>
                <c:pt idx="125">
                  <c:v>125.00000000022</c:v>
                </c:pt>
                <c:pt idx="126">
                  <c:v>125.99999999981999</c:v>
                </c:pt>
                <c:pt idx="127">
                  <c:v>127.00000000001998</c:v>
                </c:pt>
                <c:pt idx="128">
                  <c:v>128.00000000022001</c:v>
                </c:pt>
                <c:pt idx="129">
                  <c:v>128.99999999982001</c:v>
                </c:pt>
                <c:pt idx="130">
                  <c:v>130.00000000002001</c:v>
                </c:pt>
                <c:pt idx="131">
                  <c:v>131.00000000021998</c:v>
                </c:pt>
                <c:pt idx="132">
                  <c:v>131.99999999982001</c:v>
                </c:pt>
                <c:pt idx="133">
                  <c:v>133.00000000001998</c:v>
                </c:pt>
                <c:pt idx="134">
                  <c:v>134.00000000021998</c:v>
                </c:pt>
                <c:pt idx="135">
                  <c:v>134.99999999981998</c:v>
                </c:pt>
                <c:pt idx="136">
                  <c:v>136.00000000002001</c:v>
                </c:pt>
                <c:pt idx="137">
                  <c:v>137.00000000022001</c:v>
                </c:pt>
                <c:pt idx="138">
                  <c:v>137.99999999982001</c:v>
                </c:pt>
                <c:pt idx="139">
                  <c:v>139.00000000002001</c:v>
                </c:pt>
                <c:pt idx="140">
                  <c:v>140.00000000021998</c:v>
                </c:pt>
                <c:pt idx="141">
                  <c:v>140.99999999981998</c:v>
                </c:pt>
                <c:pt idx="142">
                  <c:v>142.00000000001998</c:v>
                </c:pt>
                <c:pt idx="143">
                  <c:v>143.00000000022001</c:v>
                </c:pt>
                <c:pt idx="144">
                  <c:v>143.99999999982001</c:v>
                </c:pt>
                <c:pt idx="145">
                  <c:v>145.00000000002001</c:v>
                </c:pt>
                <c:pt idx="146">
                  <c:v>146.00000000021998</c:v>
                </c:pt>
                <c:pt idx="147">
                  <c:v>146.99999999982001</c:v>
                </c:pt>
                <c:pt idx="148">
                  <c:v>148.00000000001998</c:v>
                </c:pt>
                <c:pt idx="149">
                  <c:v>149.00000000021998</c:v>
                </c:pt>
                <c:pt idx="150">
                  <c:v>149.99999999981998</c:v>
                </c:pt>
                <c:pt idx="151">
                  <c:v>151.00000000002001</c:v>
                </c:pt>
                <c:pt idx="152">
                  <c:v>152.00000000022001</c:v>
                </c:pt>
                <c:pt idx="153">
                  <c:v>152.99999999982001</c:v>
                </c:pt>
                <c:pt idx="154">
                  <c:v>154.00000000002001</c:v>
                </c:pt>
                <c:pt idx="155">
                  <c:v>155.00000000021998</c:v>
                </c:pt>
                <c:pt idx="156">
                  <c:v>155.99999999981998</c:v>
                </c:pt>
                <c:pt idx="157">
                  <c:v>157.00000000001998</c:v>
                </c:pt>
                <c:pt idx="158">
                  <c:v>158.00000000022001</c:v>
                </c:pt>
                <c:pt idx="159">
                  <c:v>158.99999999982001</c:v>
                </c:pt>
                <c:pt idx="160">
                  <c:v>160.00000000002001</c:v>
                </c:pt>
                <c:pt idx="161">
                  <c:v>161.00000000021998</c:v>
                </c:pt>
                <c:pt idx="162">
                  <c:v>161.99999999982001</c:v>
                </c:pt>
                <c:pt idx="163">
                  <c:v>163.00000000001998</c:v>
                </c:pt>
                <c:pt idx="164">
                  <c:v>164.00000000021998</c:v>
                </c:pt>
                <c:pt idx="165">
                  <c:v>164.99999999981998</c:v>
                </c:pt>
                <c:pt idx="166">
                  <c:v>166.00000000002001</c:v>
                </c:pt>
                <c:pt idx="167">
                  <c:v>167.00000000022001</c:v>
                </c:pt>
                <c:pt idx="168">
                  <c:v>167.99999999982001</c:v>
                </c:pt>
                <c:pt idx="169">
                  <c:v>169.00000000002001</c:v>
                </c:pt>
                <c:pt idx="170">
                  <c:v>170.00000000021998</c:v>
                </c:pt>
                <c:pt idx="171">
                  <c:v>170.99999999981998</c:v>
                </c:pt>
                <c:pt idx="172">
                  <c:v>172.00000000001998</c:v>
                </c:pt>
                <c:pt idx="173">
                  <c:v>173.00000000022001</c:v>
                </c:pt>
                <c:pt idx="174">
                  <c:v>173.99999999982001</c:v>
                </c:pt>
                <c:pt idx="175">
                  <c:v>175.00000000002001</c:v>
                </c:pt>
                <c:pt idx="176">
                  <c:v>176.00000000021998</c:v>
                </c:pt>
                <c:pt idx="177">
                  <c:v>176.99999999982001</c:v>
                </c:pt>
                <c:pt idx="178">
                  <c:v>178.00000000001998</c:v>
                </c:pt>
                <c:pt idx="179">
                  <c:v>179.00000000021998</c:v>
                </c:pt>
                <c:pt idx="180">
                  <c:v>179.99999999981998</c:v>
                </c:pt>
                <c:pt idx="181">
                  <c:v>181.00000000002001</c:v>
                </c:pt>
                <c:pt idx="182">
                  <c:v>182.00000000022001</c:v>
                </c:pt>
                <c:pt idx="183">
                  <c:v>182.99999999982001</c:v>
                </c:pt>
                <c:pt idx="184">
                  <c:v>184.00000000002001</c:v>
                </c:pt>
                <c:pt idx="185">
                  <c:v>185.00000000021998</c:v>
                </c:pt>
                <c:pt idx="186">
                  <c:v>185.99999999981998</c:v>
                </c:pt>
                <c:pt idx="187">
                  <c:v>187.00000000001998</c:v>
                </c:pt>
                <c:pt idx="188">
                  <c:v>188.00000000022001</c:v>
                </c:pt>
                <c:pt idx="189">
                  <c:v>188.99999999982001</c:v>
                </c:pt>
                <c:pt idx="190">
                  <c:v>190.00000000002001</c:v>
                </c:pt>
                <c:pt idx="191">
                  <c:v>191.00000000021998</c:v>
                </c:pt>
                <c:pt idx="192">
                  <c:v>191.99999999982001</c:v>
                </c:pt>
                <c:pt idx="193">
                  <c:v>193.00000000001998</c:v>
                </c:pt>
                <c:pt idx="194">
                  <c:v>194.00000000021998</c:v>
                </c:pt>
                <c:pt idx="195">
                  <c:v>194.99999999981998</c:v>
                </c:pt>
                <c:pt idx="196">
                  <c:v>196.00000000002001</c:v>
                </c:pt>
                <c:pt idx="197">
                  <c:v>197.00000000022001</c:v>
                </c:pt>
                <c:pt idx="198">
                  <c:v>197.99999999982001</c:v>
                </c:pt>
                <c:pt idx="199">
                  <c:v>199.00000000002001</c:v>
                </c:pt>
                <c:pt idx="200">
                  <c:v>200.00000000021998</c:v>
                </c:pt>
                <c:pt idx="201">
                  <c:v>200.99999999981998</c:v>
                </c:pt>
                <c:pt idx="202">
                  <c:v>202.00000000001998</c:v>
                </c:pt>
                <c:pt idx="203">
                  <c:v>203.00000000022001</c:v>
                </c:pt>
                <c:pt idx="204">
                  <c:v>203.99999999982001</c:v>
                </c:pt>
                <c:pt idx="205">
                  <c:v>205.00000000002001</c:v>
                </c:pt>
                <c:pt idx="206">
                  <c:v>206.00000000021998</c:v>
                </c:pt>
                <c:pt idx="207">
                  <c:v>206.99999999982001</c:v>
                </c:pt>
                <c:pt idx="208">
                  <c:v>208.00000000001998</c:v>
                </c:pt>
                <c:pt idx="209">
                  <c:v>209.00000000021998</c:v>
                </c:pt>
                <c:pt idx="210">
                  <c:v>209.99999999981998</c:v>
                </c:pt>
                <c:pt idx="211">
                  <c:v>211.00000000002001</c:v>
                </c:pt>
                <c:pt idx="212">
                  <c:v>212.00000000022001</c:v>
                </c:pt>
                <c:pt idx="213">
                  <c:v>212.99999999982001</c:v>
                </c:pt>
                <c:pt idx="214">
                  <c:v>214.00000000002001</c:v>
                </c:pt>
                <c:pt idx="215">
                  <c:v>215.00000000021998</c:v>
                </c:pt>
                <c:pt idx="216">
                  <c:v>215.99999999981998</c:v>
                </c:pt>
                <c:pt idx="217">
                  <c:v>217.00000000001998</c:v>
                </c:pt>
                <c:pt idx="218">
                  <c:v>218.00000000022001</c:v>
                </c:pt>
                <c:pt idx="219">
                  <c:v>218.99999999982001</c:v>
                </c:pt>
                <c:pt idx="220">
                  <c:v>220.00000000002001</c:v>
                </c:pt>
                <c:pt idx="221">
                  <c:v>221.00000000021998</c:v>
                </c:pt>
                <c:pt idx="222">
                  <c:v>221.99999999982001</c:v>
                </c:pt>
                <c:pt idx="223">
                  <c:v>223.00000000001998</c:v>
                </c:pt>
                <c:pt idx="224">
                  <c:v>224.00000000021998</c:v>
                </c:pt>
                <c:pt idx="225">
                  <c:v>224.99999999981998</c:v>
                </c:pt>
                <c:pt idx="226">
                  <c:v>226.00000000002001</c:v>
                </c:pt>
                <c:pt idx="227">
                  <c:v>227.00000000022001</c:v>
                </c:pt>
                <c:pt idx="228">
                  <c:v>227.99999999982001</c:v>
                </c:pt>
                <c:pt idx="229">
                  <c:v>229.00000000002001</c:v>
                </c:pt>
                <c:pt idx="230">
                  <c:v>230.00000000021998</c:v>
                </c:pt>
                <c:pt idx="231">
                  <c:v>230.99999999981998</c:v>
                </c:pt>
                <c:pt idx="232">
                  <c:v>232.00000000001998</c:v>
                </c:pt>
                <c:pt idx="233">
                  <c:v>233.00000000021998</c:v>
                </c:pt>
                <c:pt idx="234">
                  <c:v>233.99999999981998</c:v>
                </c:pt>
                <c:pt idx="235">
                  <c:v>235.00000000001998</c:v>
                </c:pt>
                <c:pt idx="236">
                  <c:v>236.00000000021998</c:v>
                </c:pt>
                <c:pt idx="237">
                  <c:v>236.99999999982003</c:v>
                </c:pt>
                <c:pt idx="238">
                  <c:v>238.00000000002001</c:v>
                </c:pt>
                <c:pt idx="239">
                  <c:v>239.00000000022001</c:v>
                </c:pt>
                <c:pt idx="240">
                  <c:v>239.99999999982001</c:v>
                </c:pt>
                <c:pt idx="241">
                  <c:v>241.00000000002004</c:v>
                </c:pt>
                <c:pt idx="242">
                  <c:v>242.00000000022004</c:v>
                </c:pt>
                <c:pt idx="243">
                  <c:v>242.99999999982003</c:v>
                </c:pt>
                <c:pt idx="244">
                  <c:v>244.00000000002001</c:v>
                </c:pt>
                <c:pt idx="245">
                  <c:v>245.00000000022001</c:v>
                </c:pt>
                <c:pt idx="246">
                  <c:v>245.99999999982001</c:v>
                </c:pt>
                <c:pt idx="247">
                  <c:v>247.00000000002001</c:v>
                </c:pt>
                <c:pt idx="248">
                  <c:v>248.00000000022001</c:v>
                </c:pt>
                <c:pt idx="249">
                  <c:v>248.99999999982001</c:v>
                </c:pt>
                <c:pt idx="250">
                  <c:v>250.00000000002001</c:v>
                </c:pt>
                <c:pt idx="251">
                  <c:v>251.00000000021998</c:v>
                </c:pt>
                <c:pt idx="252">
                  <c:v>251.99999999982003</c:v>
                </c:pt>
                <c:pt idx="253">
                  <c:v>253.00000000002004</c:v>
                </c:pt>
                <c:pt idx="254">
                  <c:v>254.00000000022004</c:v>
                </c:pt>
                <c:pt idx="255">
                  <c:v>254.99999999982003</c:v>
                </c:pt>
                <c:pt idx="256">
                  <c:v>256.00000000002001</c:v>
                </c:pt>
                <c:pt idx="257">
                  <c:v>257.00000000022004</c:v>
                </c:pt>
                <c:pt idx="258">
                  <c:v>257.99999999982003</c:v>
                </c:pt>
                <c:pt idx="259">
                  <c:v>259.00000000002001</c:v>
                </c:pt>
                <c:pt idx="260">
                  <c:v>260.00000000022004</c:v>
                </c:pt>
                <c:pt idx="261">
                  <c:v>260.99999999982003</c:v>
                </c:pt>
                <c:pt idx="262">
                  <c:v>262.00000000002001</c:v>
                </c:pt>
                <c:pt idx="263">
                  <c:v>263.00000000021998</c:v>
                </c:pt>
                <c:pt idx="264">
                  <c:v>263.99999999982003</c:v>
                </c:pt>
                <c:pt idx="265">
                  <c:v>265.00000000002001</c:v>
                </c:pt>
                <c:pt idx="266">
                  <c:v>266.00000000021998</c:v>
                </c:pt>
                <c:pt idx="267">
                  <c:v>266.99999999982003</c:v>
                </c:pt>
                <c:pt idx="268">
                  <c:v>268.00000000002007</c:v>
                </c:pt>
                <c:pt idx="269">
                  <c:v>269.00000000022004</c:v>
                </c:pt>
                <c:pt idx="270">
                  <c:v>269.99999999982003</c:v>
                </c:pt>
                <c:pt idx="271">
                  <c:v>271.00000000002001</c:v>
                </c:pt>
                <c:pt idx="272">
                  <c:v>272.00000000022004</c:v>
                </c:pt>
                <c:pt idx="273">
                  <c:v>272.99999999982003</c:v>
                </c:pt>
                <c:pt idx="274">
                  <c:v>274.00000000002001</c:v>
                </c:pt>
                <c:pt idx="275">
                  <c:v>275.00000000022004</c:v>
                </c:pt>
                <c:pt idx="276">
                  <c:v>275.99999999982003</c:v>
                </c:pt>
                <c:pt idx="277">
                  <c:v>277.00000000002001</c:v>
                </c:pt>
                <c:pt idx="278">
                  <c:v>278.00000000021998</c:v>
                </c:pt>
                <c:pt idx="279">
                  <c:v>278.99999999982003</c:v>
                </c:pt>
                <c:pt idx="280">
                  <c:v>280.00000000002001</c:v>
                </c:pt>
                <c:pt idx="281">
                  <c:v>281.00000000021998</c:v>
                </c:pt>
                <c:pt idx="282">
                  <c:v>281.99999999982003</c:v>
                </c:pt>
                <c:pt idx="283">
                  <c:v>283.00000000002007</c:v>
                </c:pt>
                <c:pt idx="284">
                  <c:v>284.00000000022004</c:v>
                </c:pt>
                <c:pt idx="285">
                  <c:v>284.99999999982003</c:v>
                </c:pt>
                <c:pt idx="286">
                  <c:v>286.00000000002001</c:v>
                </c:pt>
                <c:pt idx="287">
                  <c:v>287.00000000022004</c:v>
                </c:pt>
                <c:pt idx="288">
                  <c:v>287.99999999982003</c:v>
                </c:pt>
                <c:pt idx="289">
                  <c:v>289.00000000002001</c:v>
                </c:pt>
              </c:numCache>
            </c:numRef>
          </c:xVal>
          <c:yVal>
            <c:numRef>
              <c:f>orange!$F$8:$F$5000</c:f>
              <c:numCache>
                <c:formatCode>General</c:formatCode>
                <c:ptCount val="4993"/>
                <c:pt idx="0">
                  <c:v>4.3677207437235381</c:v>
                </c:pt>
                <c:pt idx="1">
                  <c:v>4.317685413866224</c:v>
                </c:pt>
                <c:pt idx="2">
                  <c:v>4.2685805264484884</c:v>
                </c:pt>
                <c:pt idx="3">
                  <c:v>4.2203887792362407</c:v>
                </c:pt>
                <c:pt idx="4">
                  <c:v>4.1730931917341056</c:v>
                </c:pt>
                <c:pt idx="5">
                  <c:v>4.1266770992196591</c:v>
                </c:pt>
                <c:pt idx="6">
                  <c:v>4.0811241468626474</c:v>
                </c:pt>
                <c:pt idx="7">
                  <c:v>4.0364182839543599</c:v>
                </c:pt>
                <c:pt idx="8">
                  <c:v>3.9925437582685204</c:v>
                </c:pt>
                <c:pt idx="9">
                  <c:v>3.9494851105025219</c:v>
                </c:pt>
                <c:pt idx="10">
                  <c:v>3.9072271688227742</c:v>
                </c:pt>
                <c:pt idx="11">
                  <c:v>3.8657550435343682</c:v>
                </c:pt>
                <c:pt idx="12">
                  <c:v>3.8250541218266907</c:v>
                </c:pt>
                <c:pt idx="13">
                  <c:v>3.7851100626174459</c:v>
                </c:pt>
                <c:pt idx="14">
                  <c:v>3.7459087915141929</c:v>
                </c:pt>
                <c:pt idx="15">
                  <c:v>3.707436495847662</c:v>
                </c:pt>
                <c:pt idx="16">
                  <c:v>3.6696796197981065</c:v>
                </c:pt>
                <c:pt idx="17">
                  <c:v>3.6326248596327195</c:v>
                </c:pt>
                <c:pt idx="18">
                  <c:v>3.5962591590109136</c:v>
                </c:pt>
                <c:pt idx="19">
                  <c:v>3.5605697043775306</c:v>
                </c:pt>
                <c:pt idx="20">
                  <c:v>3.5255439204610388</c:v>
                </c:pt>
                <c:pt idx="21">
                  <c:v>3.4911694658358812</c:v>
                </c:pt>
                <c:pt idx="22">
                  <c:v>3.4574342285679309</c:v>
                </c:pt>
                <c:pt idx="23">
                  <c:v>3.4243263219591946</c:v>
                </c:pt>
                <c:pt idx="24">
                  <c:v>3.3918340803531448</c:v>
                </c:pt>
                <c:pt idx="25">
                  <c:v>3.3599460550186144</c:v>
                </c:pt>
                <c:pt idx="26">
                  <c:v>3.3286510101275075</c:v>
                </c:pt>
                <c:pt idx="27">
                  <c:v>3.2979379187898115</c:v>
                </c:pt>
                <c:pt idx="28">
                  <c:v>3.2677959591628767</c:v>
                </c:pt>
                <c:pt idx="29">
                  <c:v>3.2382145106493678</c:v>
                </c:pt>
                <c:pt idx="30">
                  <c:v>3.2091831501493888</c:v>
                </c:pt>
                <c:pt idx="31">
                  <c:v>3.1806916483828003</c:v>
                </c:pt>
                <c:pt idx="32">
                  <c:v>3.1527299662953574</c:v>
                </c:pt>
                <c:pt idx="33">
                  <c:v>3.1252882515160545</c:v>
                </c:pt>
                <c:pt idx="34">
                  <c:v>3.0983568348808168</c:v>
                </c:pt>
                <c:pt idx="35">
                  <c:v>3.0719262270354246</c:v>
                </c:pt>
                <c:pt idx="36">
                  <c:v>3.0459871150868416</c:v>
                </c:pt>
                <c:pt idx="37">
                  <c:v>3.0205303593172554</c:v>
                </c:pt>
                <c:pt idx="38">
                  <c:v>2.9955469899730121</c:v>
                </c:pt>
                <c:pt idx="39">
                  <c:v>2.9710282040993041</c:v>
                </c:pt>
                <c:pt idx="40">
                  <c:v>2.9469653624341374</c:v>
                </c:pt>
                <c:pt idx="41">
                  <c:v>2.9233499863730943</c:v>
                </c:pt>
                <c:pt idx="42">
                  <c:v>2.9001737549773381</c:v>
                </c:pt>
                <c:pt idx="43">
                  <c:v>2.8774285020376595</c:v>
                </c:pt>
                <c:pt idx="44">
                  <c:v>2.8551062132054295</c:v>
                </c:pt>
                <c:pt idx="45">
                  <c:v>2.8331990231644419</c:v>
                </c:pt>
                <c:pt idx="46">
                  <c:v>2.8116992128557166</c:v>
                </c:pt>
                <c:pt idx="47">
                  <c:v>2.7905992067655534</c:v>
                </c:pt>
                <c:pt idx="48">
                  <c:v>2.7698915702522315</c:v>
                </c:pt>
                <c:pt idx="49">
                  <c:v>2.7495690069227732</c:v>
                </c:pt>
                <c:pt idx="50">
                  <c:v>2.7296243560659361</c:v>
                </c:pt>
                <c:pt idx="51">
                  <c:v>2.7100505901465644</c:v>
                </c:pt>
                <c:pt idx="52">
                  <c:v>2.6908408122729761</c:v>
                </c:pt>
                <c:pt idx="53">
                  <c:v>2.6719882538409827</c:v>
                </c:pt>
                <c:pt idx="54">
                  <c:v>2.6534862721127546</c:v>
                </c:pt>
                <c:pt idx="55">
                  <c:v>2.6353283478438878</c:v>
                </c:pt>
                <c:pt idx="56">
                  <c:v>2.6175080830529462</c:v>
                </c:pt>
                <c:pt idx="57">
                  <c:v>2.600019198732892</c:v>
                </c:pt>
                <c:pt idx="58">
                  <c:v>2.5828555326080895</c:v>
                </c:pt>
                <c:pt idx="59">
                  <c:v>2.5660110370259752</c:v>
                </c:pt>
                <c:pt idx="60">
                  <c:v>2.5494797767938029</c:v>
                </c:pt>
                <c:pt idx="61">
                  <c:v>2.5332559270584674</c:v>
                </c:pt>
                <c:pt idx="62">
                  <c:v>2.5173337713136155</c:v>
                </c:pt>
                <c:pt idx="63">
                  <c:v>2.5017076993548435</c:v>
                </c:pt>
                <c:pt idx="64">
                  <c:v>2.4863722052756163</c:v>
                </c:pt>
                <c:pt idx="65">
                  <c:v>2.471321885583496</c:v>
                </c:pt>
                <c:pt idx="66">
                  <c:v>2.456551437267311</c:v>
                </c:pt>
                <c:pt idx="67">
                  <c:v>2.4420556559028053</c:v>
                </c:pt>
                <c:pt idx="68">
                  <c:v>2.4278294338720188</c:v>
                </c:pt>
                <c:pt idx="69">
                  <c:v>2.4138677585362909</c:v>
                </c:pt>
                <c:pt idx="70">
                  <c:v>2.4001657104456338</c:v>
                </c:pt>
                <c:pt idx="71">
                  <c:v>2.3867184616556179</c:v>
                </c:pt>
                <c:pt idx="72">
                  <c:v>2.3735212740004075</c:v>
                </c:pt>
                <c:pt idx="73">
                  <c:v>2.3605694974001903</c:v>
                </c:pt>
                <c:pt idx="74">
                  <c:v>2.3478585682702162</c:v>
                </c:pt>
                <c:pt idx="75">
                  <c:v>2.3353840078884018</c:v>
                </c:pt>
                <c:pt idx="76">
                  <c:v>2.3231414207954311</c:v>
                </c:pt>
                <c:pt idx="77">
                  <c:v>2.3111264932909168</c:v>
                </c:pt>
                <c:pt idx="78">
                  <c:v>2.2993349918903809</c:v>
                </c:pt>
                <c:pt idx="79">
                  <c:v>2.2877627618129681</c:v>
                </c:pt>
                <c:pt idx="80">
                  <c:v>2.2764057255599432</c:v>
                </c:pt>
                <c:pt idx="81">
                  <c:v>2.2652598814561689</c:v>
                </c:pt>
                <c:pt idx="82">
                  <c:v>2.2543213022206188</c:v>
                </c:pt>
                <c:pt idx="83">
                  <c:v>2.2435861336227179</c:v>
                </c:pt>
                <c:pt idx="84">
                  <c:v>2.233050593103679</c:v>
                </c:pt>
                <c:pt idx="85">
                  <c:v>2.2227109684252904</c:v>
                </c:pt>
                <c:pt idx="86">
                  <c:v>2.2125636163998306</c:v>
                </c:pt>
                <c:pt idx="87">
                  <c:v>2.2026049615868923</c:v>
                </c:pt>
                <c:pt idx="88">
                  <c:v>2.1928314950161614</c:v>
                </c:pt>
                <c:pt idx="89">
                  <c:v>2.1832397729868731</c:v>
                </c:pt>
                <c:pt idx="90">
                  <c:v>2.1738264158359955</c:v>
                </c:pt>
                <c:pt idx="91">
                  <c:v>2.164588106730942</c:v>
                </c:pt>
                <c:pt idx="92">
                  <c:v>2.1555215905347662</c:v>
                </c:pt>
                <c:pt idx="93">
                  <c:v>2.1466236726417933</c:v>
                </c:pt>
                <c:pt idx="94">
                  <c:v>2.1378912178364429</c:v>
                </c:pt>
                <c:pt idx="95">
                  <c:v>2.1293211492205546</c:v>
                </c:pt>
                <c:pt idx="96">
                  <c:v>2.1209104471127844</c:v>
                </c:pt>
                <c:pt idx="97">
                  <c:v>2.1126561479699055</c:v>
                </c:pt>
                <c:pt idx="98">
                  <c:v>2.1045553433728759</c:v>
                </c:pt>
                <c:pt idx="99">
                  <c:v>2.0966051789864952</c:v>
                </c:pt>
                <c:pt idx="100">
                  <c:v>2.0888028535397734</c:v>
                </c:pt>
                <c:pt idx="101">
                  <c:v>2.0811456178675178</c:v>
                </c:pt>
                <c:pt idx="102">
                  <c:v>2.0736307739269524</c:v>
                </c:pt>
                <c:pt idx="103">
                  <c:v>2.0662556738339206</c:v>
                </c:pt>
                <c:pt idx="104">
                  <c:v>2.059017718956949</c:v>
                </c:pt>
                <c:pt idx="105">
                  <c:v>2.0519143589877147</c:v>
                </c:pt>
                <c:pt idx="106">
                  <c:v>2.0449430910300199</c:v>
                </c:pt>
                <c:pt idx="107">
                  <c:v>2.0381014587434634</c:v>
                </c:pt>
                <c:pt idx="108">
                  <c:v>2.0313870514648036</c:v>
                </c:pt>
                <c:pt idx="109">
                  <c:v>2.0247975033468193</c:v>
                </c:pt>
                <c:pt idx="110">
                  <c:v>2.018330492548869</c:v>
                </c:pt>
                <c:pt idx="111">
                  <c:v>2.0119837404063645</c:v>
                </c:pt>
                <c:pt idx="112">
                  <c:v>2.0057550106167863</c:v>
                </c:pt>
                <c:pt idx="113">
                  <c:v>1.999642108474561</c:v>
                </c:pt>
                <c:pt idx="114">
                  <c:v>1.9936428800860169</c:v>
                </c:pt>
                <c:pt idx="115">
                  <c:v>1.9877552115999642</c:v>
                </c:pt>
                <c:pt idx="116">
                  <c:v>1.9819770284844727</c:v>
                </c:pt>
                <c:pt idx="117">
                  <c:v>1.9763062947848087</c:v>
                </c:pt>
                <c:pt idx="118">
                  <c:v>1.9707410123961493</c:v>
                </c:pt>
                <c:pt idx="119">
                  <c:v>1.9652792203799598</c:v>
                </c:pt>
                <c:pt idx="120">
                  <c:v>1.9599189942625626</c:v>
                </c:pt>
                <c:pt idx="121">
                  <c:v>1.954658445347675</c:v>
                </c:pt>
                <c:pt idx="122">
                  <c:v>1.9494957200702201</c:v>
                </c:pt>
                <c:pt idx="123">
                  <c:v>1.9444289993333019</c:v>
                </c:pt>
                <c:pt idx="124">
                  <c:v>1.9394564978583879</c:v>
                </c:pt>
                <c:pt idx="125">
                  <c:v>1.9345764635744995</c:v>
                </c:pt>
                <c:pt idx="126">
                  <c:v>1.9297871769914963</c:v>
                </c:pt>
                <c:pt idx="127">
                  <c:v>1.9250869505858357</c:v>
                </c:pt>
                <c:pt idx="128">
                  <c:v>1.9204741282232121</c:v>
                </c:pt>
                <c:pt idx="129">
                  <c:v>1.9159470845661566</c:v>
                </c:pt>
                <c:pt idx="130">
                  <c:v>1.9115042244934299</c:v>
                </c:pt>
                <c:pt idx="131">
                  <c:v>1.9071439825542762</c:v>
                </c:pt>
                <c:pt idx="132">
                  <c:v>1.9028648224084586</c:v>
                </c:pt>
                <c:pt idx="133">
                  <c:v>1.8986652362774468</c:v>
                </c:pt>
                <c:pt idx="134">
                  <c:v>1.8945437444285511</c:v>
                </c:pt>
                <c:pt idx="135">
                  <c:v>1.8904988946456218</c:v>
                </c:pt>
                <c:pt idx="136">
                  <c:v>1.8865292617102851</c:v>
                </c:pt>
                <c:pt idx="137">
                  <c:v>1.8826334469143267</c:v>
                </c:pt>
                <c:pt idx="138">
                  <c:v>1.8788100775593717</c:v>
                </c:pt>
                <c:pt idx="139">
                  <c:v>1.8750578064665266</c:v>
                </c:pt>
                <c:pt idx="140">
                  <c:v>1.8713753115154632</c:v>
                </c:pt>
                <c:pt idx="141">
                  <c:v>1.8677612951714935</c:v>
                </c:pt>
                <c:pt idx="142">
                  <c:v>1.8642144840220622</c:v>
                </c:pt>
                <c:pt idx="143">
                  <c:v>1.8607336283410691</c:v>
                </c:pt>
                <c:pt idx="144">
                  <c:v>1.8573175016418388</c:v>
                </c:pt>
                <c:pt idx="145">
                  <c:v>1.8539649002389935</c:v>
                </c:pt>
                <c:pt idx="146">
                  <c:v>1.8506746428366305</c:v>
                </c:pt>
                <c:pt idx="147">
                  <c:v>1.8474455701057706</c:v>
                </c:pt>
                <c:pt idx="148">
                  <c:v>1.8442765442702216</c:v>
                </c:pt>
                <c:pt idx="149">
                  <c:v>1.8411664487173038</c:v>
                </c:pt>
                <c:pt idx="150">
                  <c:v>1.8381141875984375</c:v>
                </c:pt>
                <c:pt idx="151">
                  <c:v>1.8351186854376811</c:v>
                </c:pt>
                <c:pt idx="152">
                  <c:v>1.8321788867637743</c:v>
                </c:pt>
                <c:pt idx="153">
                  <c:v>1.8292937557325935</c:v>
                </c:pt>
                <c:pt idx="154">
                  <c:v>1.8264622757571263</c:v>
                </c:pt>
                <c:pt idx="155">
                  <c:v>1.8236834491596616</c:v>
                </c:pt>
                <c:pt idx="156">
                  <c:v>1.8209562968149193</c:v>
                </c:pt>
                <c:pt idx="157">
                  <c:v>1.8182798578002841</c:v>
                </c:pt>
                <c:pt idx="158">
                  <c:v>1.8156531890670424</c:v>
                </c:pt>
                <c:pt idx="159">
                  <c:v>1.8130753651030505</c:v>
                </c:pt>
                <c:pt idx="160">
                  <c:v>1.8105454776021233</c:v>
                </c:pt>
                <c:pt idx="161">
                  <c:v>1.8080626351532691</c:v>
                </c:pt>
                <c:pt idx="162">
                  <c:v>1.8056259629218328</c:v>
                </c:pt>
                <c:pt idx="163">
                  <c:v>1.8032346023369845</c:v>
                </c:pt>
                <c:pt idx="164">
                  <c:v>1.8008877107979728</c:v>
                </c:pt>
                <c:pt idx="165">
                  <c:v>1.7985844613727255</c:v>
                </c:pt>
                <c:pt idx="166">
                  <c:v>1.7963240425024516</c:v>
                </c:pt>
                <c:pt idx="167">
                  <c:v>1.7941056577239785</c:v>
                </c:pt>
                <c:pt idx="168">
                  <c:v>1.7919285253848558</c:v>
                </c:pt>
                <c:pt idx="169">
                  <c:v>1.7897918783641331</c:v>
                </c:pt>
                <c:pt idx="170">
                  <c:v>1.7876949638098996</c:v>
                </c:pt>
                <c:pt idx="171">
                  <c:v>1.785637042869989</c:v>
                </c:pt>
                <c:pt idx="172">
                  <c:v>1.7836173904280457</c:v>
                </c:pt>
                <c:pt idx="173">
                  <c:v>1.7816352948554357</c:v>
                </c:pt>
                <c:pt idx="174">
                  <c:v>1.7796900577566983</c:v>
                </c:pt>
                <c:pt idx="175">
                  <c:v>1.7777809937200622</c:v>
                </c:pt>
                <c:pt idx="176">
                  <c:v>1.7759074300829423</c:v>
                </c:pt>
                <c:pt idx="177">
                  <c:v>1.7740687066913288</c:v>
                </c:pt>
                <c:pt idx="178">
                  <c:v>1.772264175663965</c:v>
                </c:pt>
                <c:pt idx="179">
                  <c:v>1.7704932011706838</c:v>
                </c:pt>
                <c:pt idx="180">
                  <c:v>1.7687551592049713</c:v>
                </c:pt>
                <c:pt idx="181">
                  <c:v>1.7670494373610584</c:v>
                </c:pt>
                <c:pt idx="182">
                  <c:v>1.7653754346243944</c:v>
                </c:pt>
                <c:pt idx="183">
                  <c:v>1.7637325611566639</c:v>
                </c:pt>
                <c:pt idx="184">
                  <c:v>1.7621202380850836</c:v>
                </c:pt>
                <c:pt idx="185">
                  <c:v>1.7605378973043495</c:v>
                </c:pt>
                <c:pt idx="186">
                  <c:v>1.7589849812734257</c:v>
                </c:pt>
                <c:pt idx="187">
                  <c:v>1.7574609428163774</c:v>
                </c:pt>
                <c:pt idx="188">
                  <c:v>1.7559652449351639</c:v>
                </c:pt>
                <c:pt idx="189">
                  <c:v>1.7544973606175533</c:v>
                </c:pt>
                <c:pt idx="190">
                  <c:v>1.7530567726488622</c:v>
                </c:pt>
                <c:pt idx="191">
                  <c:v>1.7516429734349983</c:v>
                </c:pt>
                <c:pt idx="192">
                  <c:v>1.7502554648208941</c:v>
                </c:pt>
                <c:pt idx="193">
                  <c:v>1.7488937579125545</c:v>
                </c:pt>
                <c:pt idx="194">
                  <c:v>1.7475573729097889</c:v>
                </c:pt>
                <c:pt idx="195">
                  <c:v>1.7462458389345865</c:v>
                </c:pt>
                <c:pt idx="196">
                  <c:v>1.7449586938629082</c:v>
                </c:pt>
                <c:pt idx="197">
                  <c:v>1.7436954841665782</c:v>
                </c:pt>
                <c:pt idx="198">
                  <c:v>1.742455764751055</c:v>
                </c:pt>
                <c:pt idx="199">
                  <c:v>1.7412390987964366</c:v>
                </c:pt>
                <c:pt idx="200">
                  <c:v>1.7400450576080062</c:v>
                </c:pt>
                <c:pt idx="201">
                  <c:v>1.7388732204628898</c:v>
                </c:pt>
                <c:pt idx="202">
                  <c:v>1.7377231744597632</c:v>
                </c:pt>
                <c:pt idx="203">
                  <c:v>1.7365945143775852</c:v>
                </c:pt>
                <c:pt idx="204">
                  <c:v>1.7354868425306489</c:v>
                </c:pt>
                <c:pt idx="205">
                  <c:v>1.7343997686265202</c:v>
                </c:pt>
                <c:pt idx="206">
                  <c:v>1.7333329096325047</c:v>
                </c:pt>
                <c:pt idx="207">
                  <c:v>1.7322858896386359</c:v>
                </c:pt>
                <c:pt idx="208">
                  <c:v>1.7312583397233938</c:v>
                </c:pt>
                <c:pt idx="209">
                  <c:v>1.7302498978274814</c:v>
                </c:pt>
                <c:pt idx="210">
                  <c:v>1.7292602086243183</c:v>
                </c:pt>
                <c:pt idx="211">
                  <c:v>1.7282889233931078</c:v>
                </c:pt>
                <c:pt idx="212">
                  <c:v>1.7273356998995293</c:v>
                </c:pt>
                <c:pt idx="213">
                  <c:v>1.7264002022733198</c:v>
                </c:pt>
                <c:pt idx="214">
                  <c:v>1.7254821008882935</c:v>
                </c:pt>
                <c:pt idx="215">
                  <c:v>1.7245810722495658</c:v>
                </c:pt>
                <c:pt idx="216">
                  <c:v>1.7236967988778382</c:v>
                </c:pt>
                <c:pt idx="217">
                  <c:v>1.7228289691959882</c:v>
                </c:pt>
                <c:pt idx="218">
                  <c:v>1.7219772774224673</c:v>
                </c:pt>
                <c:pt idx="219">
                  <c:v>1.7211414234619236</c:v>
                </c:pt>
                <c:pt idx="220">
                  <c:v>1.7203211127979998</c:v>
                </c:pt>
                <c:pt idx="221">
                  <c:v>1.7195160563925704</c:v>
                </c:pt>
                <c:pt idx="222">
                  <c:v>1.7187259705823512</c:v>
                </c:pt>
                <c:pt idx="223">
                  <c:v>1.7179505769775689</c:v>
                </c:pt>
                <c:pt idx="224">
                  <c:v>1.7171896023667146</c:v>
                </c:pt>
                <c:pt idx="225">
                  <c:v>1.7164427786188152</c:v>
                </c:pt>
                <c:pt idx="226">
                  <c:v>1.7157098425876518</c:v>
                </c:pt>
                <c:pt idx="227">
                  <c:v>1.7149905360217272</c:v>
                </c:pt>
                <c:pt idx="228">
                  <c:v>1.7142846054718903</c:v>
                </c:pt>
                <c:pt idx="229">
                  <c:v>1.7135918022007974</c:v>
                </c:pt>
                <c:pt idx="230">
                  <c:v>1.7129118820978111</c:v>
                </c:pt>
                <c:pt idx="231">
                  <c:v>1.7122446055916811</c:v>
                </c:pt>
                <c:pt idx="232">
                  <c:v>1.7115897375649651</c:v>
                </c:pt>
                <c:pt idx="233">
                  <c:v>1.7109470472735859</c:v>
                </c:pt>
                <c:pt idx="234">
                  <c:v>1.7103163082642945</c:v>
                </c:pt>
                <c:pt idx="235">
                  <c:v>1.7096972982937753</c:v>
                </c:pt>
                <c:pt idx="236">
                  <c:v>1.7090897992526102</c:v>
                </c:pt>
                <c:pt idx="237">
                  <c:v>1.7084935970872595</c:v>
                </c:pt>
                <c:pt idx="238">
                  <c:v>1.7079084817235981</c:v>
                </c:pt>
                <c:pt idx="239">
                  <c:v>1.7073342469950408</c:v>
                </c:pt>
                <c:pt idx="240">
                  <c:v>1.7067706905687974</c:v>
                </c:pt>
                <c:pt idx="241">
                  <c:v>1.7062176138735941</c:v>
                </c:pt>
                <c:pt idx="242">
                  <c:v>1.7056748220317357</c:v>
                </c:pt>
                <c:pt idx="243">
                  <c:v>1.7051421237893978</c:v>
                </c:pt>
                <c:pt idx="244">
                  <c:v>1.7046193314483065</c:v>
                </c:pt>
                <c:pt idx="245">
                  <c:v>1.7041062608015201</c:v>
                </c:pt>
                <c:pt idx="246">
                  <c:v>1.7036027310675388</c:v>
                </c:pt>
                <c:pt idx="247">
                  <c:v>1.7031085648257243</c:v>
                </c:pt>
                <c:pt idx="248">
                  <c:v>1.7026235879555995</c:v>
                </c:pt>
                <c:pt idx="249">
                  <c:v>1.7021476295745646</c:v>
                </c:pt>
                <c:pt idx="250">
                  <c:v>1.7016805219768534</c:v>
                </c:pt>
                <c:pt idx="251">
                  <c:v>1.7012221005761572</c:v>
                </c:pt>
                <c:pt idx="252">
                  <c:v>1.7007722038467499</c:v>
                </c:pt>
                <c:pt idx="253">
                  <c:v>1.7003306732657892</c:v>
                </c:pt>
                <c:pt idx="254">
                  <c:v>1.6998973532590798</c:v>
                </c:pt>
                <c:pt idx="255">
                  <c:v>1.6994720911454235</c:v>
                </c:pt>
                <c:pt idx="256">
                  <c:v>1.6990547370820799</c:v>
                </c:pt>
                <c:pt idx="257">
                  <c:v>1.6986451440134982</c:v>
                </c:pt>
                <c:pt idx="258">
                  <c:v>1.6982431676187162</c:v>
                </c:pt>
                <c:pt idx="259">
                  <c:v>1.6978486662598058</c:v>
                </c:pt>
                <c:pt idx="260">
                  <c:v>1.6974615009334131</c:v>
                </c:pt>
                <c:pt idx="261">
                  <c:v>1.6970815352210371</c:v>
                </c:pt>
                <c:pt idx="262">
                  <c:v>1.696708635240298</c:v>
                </c:pt>
                <c:pt idx="263">
                  <c:v>1.6963426695991317</c:v>
                </c:pt>
                <c:pt idx="264">
                  <c:v>1.6959835093487898</c:v>
                </c:pt>
                <c:pt idx="265">
                  <c:v>1.6956310279377773</c:v>
                </c:pt>
                <c:pt idx="266">
                  <c:v>1.6952851011685544</c:v>
                </c:pt>
                <c:pt idx="267">
                  <c:v>1.6949456071531102</c:v>
                </c:pt>
                <c:pt idx="268">
                  <c:v>1.6946124262694233</c:v>
                </c:pt>
                <c:pt idx="269">
                  <c:v>1.6942854411205339</c:v>
                </c:pt>
                <c:pt idx="270">
                  <c:v>1.6939645364925506</c:v>
                </c:pt>
                <c:pt idx="271">
                  <c:v>1.6936495993134937</c:v>
                </c:pt>
                <c:pt idx="272">
                  <c:v>1.6933405186146095</c:v>
                </c:pt>
                <c:pt idx="273">
                  <c:v>1.6930371854906767</c:v>
                </c:pt>
                <c:pt idx="274">
                  <c:v>1.6927394930611026</c:v>
                </c:pt>
                <c:pt idx="275">
                  <c:v>1.6924473364333561</c:v>
                </c:pt>
                <c:pt idx="276">
                  <c:v>1.6921606126654472</c:v>
                </c:pt>
                <c:pt idx="277">
                  <c:v>1.6918792207291533</c:v>
                </c:pt>
                <c:pt idx="278">
                  <c:v>1.6916030614754558</c:v>
                </c:pt>
                <c:pt idx="279">
                  <c:v>1.6913320375990717</c:v>
                </c:pt>
                <c:pt idx="280">
                  <c:v>1.6910660536036963</c:v>
                </c:pt>
                <c:pt idx="281">
                  <c:v>1.6908050157693295</c:v>
                </c:pt>
                <c:pt idx="282">
                  <c:v>1.6905488321187521</c:v>
                </c:pt>
                <c:pt idx="283">
                  <c:v>1.6902974123846699</c:v>
                </c:pt>
                <c:pt idx="284">
                  <c:v>1.6900506679788296</c:v>
                </c:pt>
                <c:pt idx="285">
                  <c:v>1.6898085119603314</c:v>
                </c:pt>
                <c:pt idx="286">
                  <c:v>1.6895708590045708</c:v>
                </c:pt>
                <c:pt idx="287">
                  <c:v>1.6893376253740469</c:v>
                </c:pt>
                <c:pt idx="288">
                  <c:v>1.6891087288884092</c:v>
                </c:pt>
                <c:pt idx="289">
                  <c:v>1.6888840888951011</c:v>
                </c:pt>
              </c:numCache>
            </c:numRef>
          </c:yVal>
        </c:ser>
        <c:axId val="217362432"/>
        <c:axId val="217364352"/>
      </c:scatterChart>
      <c:valAx>
        <c:axId val="217362432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</c:title>
        <c:numFmt formatCode="General" sourceLinked="1"/>
        <c:tickLblPos val="nextTo"/>
        <c:crossAx val="217364352"/>
        <c:crosses val="autoZero"/>
        <c:crossBetween val="midCat"/>
      </c:valAx>
      <c:valAx>
        <c:axId val="217364352"/>
        <c:scaling>
          <c:orientation val="minMax"/>
          <c:max val="4.5"/>
          <c:min val="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</c:title>
        <c:numFmt formatCode="General" sourceLinked="1"/>
        <c:tickLblPos val="nextTo"/>
        <c:crossAx val="217362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11</xdr:row>
      <xdr:rowOff>161924</xdr:rowOff>
    </xdr:from>
    <xdr:to>
      <xdr:col>16</xdr:col>
      <xdr:colOff>257175</xdr:colOff>
      <xdr:row>32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17</xdr:col>
      <xdr:colOff>0</xdr:colOff>
      <xdr:row>32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17</xdr:col>
      <xdr:colOff>0</xdr:colOff>
      <xdr:row>33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</xdr:row>
      <xdr:rowOff>161925</xdr:rowOff>
    </xdr:from>
    <xdr:to>
      <xdr:col>17</xdr:col>
      <xdr:colOff>38100</xdr:colOff>
      <xdr:row>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u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roen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r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eel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ood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uv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oranje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1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4" Type="http://schemas.openxmlformats.org/officeDocument/2006/relationships/queryTable" Target="../queryTables/query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M41"/>
  <sheetViews>
    <sheetView tabSelected="1" topLeftCell="A12" zoomScale="91" zoomScaleNormal="91" workbookViewId="0">
      <selection activeCell="D33" sqref="D33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1" spans="12:12">
      <c r="L11">
        <f>LINEST(F20:F26,D20:D26, FALSE, TRUE)</f>
        <v>6.1387009812291938E-3</v>
      </c>
    </row>
    <row r="17" spans="2:13">
      <c r="C17" s="13" t="s">
        <v>33</v>
      </c>
      <c r="D17" s="14"/>
      <c r="E17" s="14"/>
      <c r="F17" s="15"/>
      <c r="G17" s="13" t="s">
        <v>126</v>
      </c>
      <c r="H17" s="14"/>
      <c r="I17" s="14"/>
      <c r="J17" s="15"/>
      <c r="L17" t="s">
        <v>129</v>
      </c>
    </row>
    <row r="18" spans="2:13">
      <c r="B18" s="10" t="s">
        <v>7</v>
      </c>
      <c r="C18" s="16" t="s">
        <v>12</v>
      </c>
      <c r="D18" s="38" t="s">
        <v>24</v>
      </c>
      <c r="E18" s="16"/>
      <c r="F18" s="38" t="s">
        <v>27</v>
      </c>
      <c r="G18" s="4" t="s">
        <v>12</v>
      </c>
      <c r="H18" s="30" t="s">
        <v>24</v>
      </c>
      <c r="I18" s="4"/>
      <c r="J18" s="30" t="s">
        <v>27</v>
      </c>
      <c r="L18" s="43" t="s">
        <v>130</v>
      </c>
      <c r="M18" s="43" t="s">
        <v>131</v>
      </c>
    </row>
    <row r="19" spans="2:13">
      <c r="B19" s="11" t="s">
        <v>14</v>
      </c>
      <c r="C19" s="18" t="s">
        <v>13</v>
      </c>
      <c r="D19" s="31" t="s">
        <v>34</v>
      </c>
      <c r="E19" s="18" t="s">
        <v>23</v>
      </c>
      <c r="F19" s="31" t="s">
        <v>28</v>
      </c>
      <c r="G19" s="6" t="s">
        <v>13</v>
      </c>
      <c r="H19" s="31" t="s">
        <v>34</v>
      </c>
      <c r="I19" s="6" t="s">
        <v>23</v>
      </c>
      <c r="J19" s="31" t="s">
        <v>28</v>
      </c>
      <c r="L19" s="43" t="s">
        <v>132</v>
      </c>
      <c r="M19" s="43" t="s">
        <v>132</v>
      </c>
    </row>
    <row r="20" spans="2:13">
      <c r="B20" s="10" t="s">
        <v>8</v>
      </c>
      <c r="C20" s="16">
        <v>430</v>
      </c>
      <c r="D20" s="3">
        <f t="shared" ref="D20:D26" si="0">$C$29/(C20)/1000</f>
        <v>697.19176279069768</v>
      </c>
      <c r="E20" s="17">
        <f>blue!$J$11</f>
        <v>2.9842948785279497</v>
      </c>
      <c r="F20" s="5">
        <f t="shared" ref="F20:F26" si="1">$C$30*10000000000000000000*E20</f>
        <v>4.7813671234478354</v>
      </c>
      <c r="G20" s="2">
        <v>430</v>
      </c>
      <c r="H20" s="3">
        <f>$C$29/(G20)/1000</f>
        <v>697.19176279069768</v>
      </c>
      <c r="I20" s="32">
        <v>3.3210000000000002</v>
      </c>
      <c r="J20" s="5">
        <f>$C$30*10000000000000000000*I20</f>
        <v>5.3208281565000002</v>
      </c>
      <c r="L20" s="44">
        <f>20/C20*100</f>
        <v>4.6511627906976747</v>
      </c>
      <c r="M20" s="44">
        <f>60/C20*100</f>
        <v>13.953488372093023</v>
      </c>
    </row>
    <row r="21" spans="2:13">
      <c r="B21" s="12" t="s">
        <v>9</v>
      </c>
      <c r="C21" s="17">
        <v>560</v>
      </c>
      <c r="D21" s="5">
        <f t="shared" si="0"/>
        <v>535.34367500000008</v>
      </c>
      <c r="E21" s="17">
        <f>green!J11</f>
        <v>1.851284253930271</v>
      </c>
      <c r="F21" s="5">
        <f t="shared" si="1"/>
        <v>2.9660841264671127</v>
      </c>
      <c r="G21" s="4">
        <v>565</v>
      </c>
      <c r="H21" s="5">
        <f>$C$29/(G21)/1000</f>
        <v>530.60612035398231</v>
      </c>
      <c r="I21" s="32">
        <v>1.9179999999999999</v>
      </c>
      <c r="J21" s="5">
        <f>$C$30*10000000000000000000*I21</f>
        <v>3.0729745269999995</v>
      </c>
      <c r="L21" s="44">
        <f t="shared" ref="L21:L26" si="2">20/C21*100</f>
        <v>3.5714285714285712</v>
      </c>
      <c r="M21" s="44">
        <f t="shared" ref="M21:M26" si="3">60/C21*100</f>
        <v>10.714285714285714</v>
      </c>
    </row>
    <row r="22" spans="2:13">
      <c r="B22" s="12" t="s">
        <v>10</v>
      </c>
      <c r="C22" s="17">
        <v>590</v>
      </c>
      <c r="D22" s="5">
        <f t="shared" si="0"/>
        <v>508.12281016949152</v>
      </c>
      <c r="E22" s="17">
        <f>yellow!J12</f>
        <v>1.7785246118348854</v>
      </c>
      <c r="F22" s="5">
        <f t="shared" si="1"/>
        <v>2.849510337753475</v>
      </c>
      <c r="G22" s="4">
        <v>585</v>
      </c>
      <c r="H22" s="5">
        <f>$C$29/(G22)/1000</f>
        <v>512.46574017094019</v>
      </c>
      <c r="I22" s="32">
        <v>1.8540000000000001</v>
      </c>
      <c r="J22" s="5">
        <f>$C$30*10000000000000000000*I22</f>
        <v>2.9704352309999997</v>
      </c>
      <c r="L22" s="44">
        <f t="shared" si="2"/>
        <v>3.3898305084745761</v>
      </c>
      <c r="M22" s="44">
        <f t="shared" si="3"/>
        <v>10.16949152542373</v>
      </c>
    </row>
    <row r="23" spans="2:13">
      <c r="B23" s="12" t="s">
        <v>11</v>
      </c>
      <c r="C23" s="17">
        <v>660</v>
      </c>
      <c r="D23" s="5">
        <f t="shared" si="0"/>
        <v>454.23099696969695</v>
      </c>
      <c r="E23" s="17">
        <f>red!$J$12</f>
        <v>1.8464822082394963</v>
      </c>
      <c r="F23" s="5">
        <f t="shared" si="1"/>
        <v>2.9583904017094271</v>
      </c>
      <c r="G23" s="4">
        <v>660</v>
      </c>
      <c r="H23" s="5">
        <f>$C$29/(G23)/1000</f>
        <v>454.23099696969695</v>
      </c>
      <c r="I23" s="32">
        <v>1.74</v>
      </c>
      <c r="J23" s="5">
        <f>$C$30*10000000000000000000*I23</f>
        <v>2.78778711</v>
      </c>
      <c r="L23" s="44">
        <f t="shared" si="2"/>
        <v>3.0303030303030303</v>
      </c>
      <c r="M23" s="44">
        <f t="shared" si="3"/>
        <v>9.0909090909090917</v>
      </c>
    </row>
    <row r="24" spans="2:13">
      <c r="B24" s="12" t="s">
        <v>5</v>
      </c>
      <c r="C24" s="17">
        <v>880</v>
      </c>
      <c r="D24" s="5">
        <f t="shared" si="0"/>
        <v>340.67324772727272</v>
      </c>
      <c r="E24" s="17">
        <f>ir!J12</f>
        <v>1.0596669609523235</v>
      </c>
      <c r="F24" s="5">
        <f t="shared" si="1"/>
        <v>1.6977735026642302</v>
      </c>
      <c r="G24" s="6">
        <v>940</v>
      </c>
      <c r="H24" s="7">
        <f>$C$29/(G24)/1000</f>
        <v>318.92814680851063</v>
      </c>
      <c r="I24" s="33">
        <v>1.167</v>
      </c>
      <c r="J24" s="7">
        <f>$C$30*10000000000000000000*I24</f>
        <v>1.8697399754999999</v>
      </c>
      <c r="L24" s="44">
        <f t="shared" si="2"/>
        <v>2.2727272727272729</v>
      </c>
      <c r="M24" s="44">
        <f t="shared" si="3"/>
        <v>6.8181818181818175</v>
      </c>
    </row>
    <row r="25" spans="2:13">
      <c r="B25" s="35" t="s">
        <v>124</v>
      </c>
      <c r="C25" s="17">
        <v>405</v>
      </c>
      <c r="D25" s="5">
        <f t="shared" si="0"/>
        <v>740.22829135802465</v>
      </c>
      <c r="E25" s="17">
        <f>'UV blue'!J12</f>
        <v>2.9433746518085386</v>
      </c>
      <c r="F25" s="5">
        <f t="shared" si="1"/>
        <v>4.7158056978233232</v>
      </c>
      <c r="G25" s="36"/>
      <c r="H25" s="36"/>
      <c r="I25" s="36"/>
      <c r="J25" s="36"/>
      <c r="L25" s="44">
        <f t="shared" si="2"/>
        <v>4.9382716049382713</v>
      </c>
      <c r="M25" s="44">
        <f t="shared" si="3"/>
        <v>14.814814814814813</v>
      </c>
    </row>
    <row r="26" spans="2:13">
      <c r="B26" s="37" t="s">
        <v>125</v>
      </c>
      <c r="C26" s="18">
        <v>630</v>
      </c>
      <c r="D26" s="7">
        <f t="shared" si="0"/>
        <v>475.86104444444447</v>
      </c>
      <c r="E26" s="18">
        <f>orange!J12</f>
        <v>1.6770285230807251</v>
      </c>
      <c r="F26" s="7">
        <f t="shared" si="1"/>
        <v>2.6868956895096452</v>
      </c>
      <c r="G26" s="36"/>
      <c r="H26" s="36"/>
      <c r="I26" s="36"/>
      <c r="J26" s="36"/>
      <c r="L26" s="44">
        <f t="shared" si="2"/>
        <v>3.1746031746031744</v>
      </c>
      <c r="M26" s="44">
        <f t="shared" si="3"/>
        <v>9.5238095238095237</v>
      </c>
    </row>
    <row r="27" spans="2:13">
      <c r="B27" s="39"/>
      <c r="C27" s="40"/>
      <c r="D27" s="41"/>
      <c r="E27" s="42"/>
      <c r="F27" s="41"/>
      <c r="G27" s="36"/>
      <c r="H27" s="36"/>
      <c r="I27" s="36"/>
      <c r="J27" s="36"/>
      <c r="K27" t="s">
        <v>133</v>
      </c>
      <c r="L27" s="45">
        <f>AVERAGE(L20:L26)</f>
        <v>3.5754752790246527</v>
      </c>
      <c r="M27" s="45">
        <f>AVERAGE(M20:M26)</f>
        <v>10.726425837073959</v>
      </c>
    </row>
    <row r="29" spans="2:13">
      <c r="B29" t="s">
        <v>25</v>
      </c>
      <c r="C29" s="1">
        <v>299792458</v>
      </c>
      <c r="D29" t="s">
        <v>26</v>
      </c>
      <c r="E29" t="s">
        <v>31</v>
      </c>
      <c r="H29" t="s">
        <v>128</v>
      </c>
      <c r="I29">
        <f>10^12</f>
        <v>1000000000000</v>
      </c>
    </row>
    <row r="30" spans="2:13">
      <c r="B30" t="s">
        <v>29</v>
      </c>
      <c r="C30" s="1">
        <v>1.6021765E-19</v>
      </c>
      <c r="D30" t="s">
        <v>30</v>
      </c>
      <c r="E30" t="s">
        <v>32</v>
      </c>
      <c r="I30">
        <f>12+19</f>
        <v>31</v>
      </c>
    </row>
    <row r="31" spans="2:13">
      <c r="B31" t="s">
        <v>41</v>
      </c>
      <c r="C31" s="1">
        <v>6.6260693000000002E-34</v>
      </c>
      <c r="D31" t="s">
        <v>43</v>
      </c>
      <c r="E31" t="s">
        <v>42</v>
      </c>
    </row>
    <row r="33" spans="2:9">
      <c r="B33" t="s">
        <v>122</v>
      </c>
      <c r="D33" s="1">
        <f>LINEST(F20:F26,D20:D26,FALSE,TRUE)*1E-31</f>
        <v>6.1387009812291941E-34</v>
      </c>
      <c r="E33" t="s">
        <v>121</v>
      </c>
      <c r="F33" s="8">
        <f>($C$31-D33)/$C$31*100</f>
        <v>7.3553157491245384</v>
      </c>
      <c r="G33" t="s">
        <v>44</v>
      </c>
    </row>
    <row r="34" spans="2:9">
      <c r="B34" t="s">
        <v>123</v>
      </c>
      <c r="D34" s="1">
        <v>6.5200000000000003E-34</v>
      </c>
      <c r="E34" t="s">
        <v>121</v>
      </c>
      <c r="F34" s="8">
        <f>($C$31-D34)/$C$31*100</f>
        <v>1.6007876645660775</v>
      </c>
      <c r="G34" t="s">
        <v>44</v>
      </c>
    </row>
    <row r="37" spans="2:9">
      <c r="B37" t="s">
        <v>35</v>
      </c>
      <c r="D37">
        <f>10000/1000000</f>
        <v>0.01</v>
      </c>
      <c r="E37" t="s">
        <v>127</v>
      </c>
      <c r="G37" t="s">
        <v>120</v>
      </c>
      <c r="H37">
        <f>D38*D37</f>
        <v>2.2000000000000002</v>
      </c>
      <c r="I37" t="s">
        <v>3</v>
      </c>
    </row>
    <row r="38" spans="2:9">
      <c r="B38" t="s">
        <v>36</v>
      </c>
      <c r="D38">
        <v>220</v>
      </c>
      <c r="E38" t="s">
        <v>37</v>
      </c>
    </row>
    <row r="39" spans="2:9">
      <c r="B39" t="s">
        <v>38</v>
      </c>
      <c r="D39">
        <v>6.5</v>
      </c>
      <c r="E39" t="s">
        <v>1</v>
      </c>
    </row>
    <row r="41" spans="2:9">
      <c r="B41" t="s">
        <v>39</v>
      </c>
      <c r="D41" s="9">
        <f>D39/D38*1000</f>
        <v>29.545454545454543</v>
      </c>
      <c r="E41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8"/>
  <sheetViews>
    <sheetView topLeftCell="A5" workbookViewId="0">
      <selection activeCell="O7" sqref="O7"/>
    </sheetView>
  </sheetViews>
  <sheetFormatPr defaultRowHeight="15"/>
  <cols>
    <col min="1" max="1" width="8.7109375" customWidth="1"/>
    <col min="2" max="2" width="12" bestFit="1" customWidth="1"/>
    <col min="3" max="3" width="4.42578125" customWidth="1"/>
  </cols>
  <sheetData>
    <row r="1" spans="1:11">
      <c r="A1" t="s">
        <v>134</v>
      </c>
    </row>
    <row r="2" spans="1:11">
      <c r="A2" t="s">
        <v>135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(A16-$A$16)*60</f>
        <v>0</v>
      </c>
      <c r="E7">
        <f>B16</f>
        <v>6.1798095703099998</v>
      </c>
      <c r="F7">
        <f t="shared" ref="F7" si="0">$J$9*EXP(-$J$10*D7)+$J$11</f>
        <v>4.8725966055057448</v>
      </c>
      <c r="G7">
        <f>(E7-F7)^2</f>
        <v>1.7088057353523303</v>
      </c>
      <c r="H7">
        <f>SUM(G7:G5000)</f>
        <v>2.3174983476447539</v>
      </c>
      <c r="K7" t="s">
        <v>21</v>
      </c>
    </row>
    <row r="8" spans="1:11">
      <c r="A8">
        <v>0</v>
      </c>
      <c r="B8">
        <v>6.1804199218799996</v>
      </c>
      <c r="D8">
        <f t="shared" ref="D8:D71" si="1">(A17-$A$16)*60</f>
        <v>1.0000000000200004</v>
      </c>
      <c r="E8">
        <f t="shared" ref="E8:E71" si="2">B17</f>
        <v>5.1477050781299996</v>
      </c>
      <c r="F8">
        <f t="shared" ref="F8:F71" si="3">$J$9*EXP(-$J$10*D8)+$J$11</f>
        <v>4.8419319885959649</v>
      </c>
      <c r="G8">
        <f t="shared" ref="G8:G71" si="4">(E8-F8)^2</f>
        <v>9.3497182283188804E-2</v>
      </c>
      <c r="I8" t="s">
        <v>22</v>
      </c>
    </row>
    <row r="9" spans="1:11">
      <c r="A9">
        <v>1.6666666666700001E-2</v>
      </c>
      <c r="B9">
        <v>6.1804199218799996</v>
      </c>
      <c r="D9">
        <f t="shared" si="1"/>
        <v>2.0000000000400009</v>
      </c>
      <c r="E9">
        <f t="shared" si="2"/>
        <v>4.96826171875</v>
      </c>
      <c r="F9">
        <f t="shared" si="3"/>
        <v>4.8117653422789086</v>
      </c>
      <c r="G9">
        <f t="shared" si="4"/>
        <v>2.4491115848581563E-2</v>
      </c>
      <c r="I9" t="s">
        <v>15</v>
      </c>
      <c r="J9">
        <v>1.8883017269777953</v>
      </c>
      <c r="K9">
        <v>4</v>
      </c>
    </row>
    <row r="10" spans="1:11">
      <c r="A10">
        <v>3.3333333333299998E-2</v>
      </c>
      <c r="B10">
        <v>6.1785888671900002</v>
      </c>
      <c r="D10">
        <f t="shared" si="1"/>
        <v>3.0000000000000009</v>
      </c>
      <c r="E10">
        <f t="shared" si="2"/>
        <v>4.8562622070300003</v>
      </c>
      <c r="F10">
        <f t="shared" si="3"/>
        <v>4.7820885798839408</v>
      </c>
      <c r="G10">
        <f t="shared" si="4"/>
        <v>5.5017269640026652E-3</v>
      </c>
      <c r="I10" t="s">
        <v>16</v>
      </c>
      <c r="J10">
        <v>1.637255878340229E-2</v>
      </c>
      <c r="K10">
        <v>0.3</v>
      </c>
    </row>
    <row r="11" spans="1:11">
      <c r="A11">
        <v>0.05</v>
      </c>
      <c r="B11">
        <v>6.1810302734400002</v>
      </c>
      <c r="D11">
        <f t="shared" si="1"/>
        <v>4.0000000000200018</v>
      </c>
      <c r="E11">
        <f t="shared" si="2"/>
        <v>4.7741699218799996</v>
      </c>
      <c r="F11">
        <f t="shared" si="3"/>
        <v>4.7528937460566532</v>
      </c>
      <c r="G11">
        <f t="shared" si="4"/>
        <v>4.5267565766594984E-4</v>
      </c>
      <c r="I11" t="s">
        <v>17</v>
      </c>
      <c r="J11">
        <v>2.9842948785279497</v>
      </c>
      <c r="K11">
        <v>2.8</v>
      </c>
    </row>
    <row r="12" spans="1:11">
      <c r="A12">
        <v>6.66666666667E-2</v>
      </c>
      <c r="B12">
        <v>6.181640625</v>
      </c>
      <c r="D12">
        <f t="shared" si="1"/>
        <v>5.00000000004</v>
      </c>
      <c r="E12">
        <f t="shared" si="2"/>
        <v>4.7109985351599999</v>
      </c>
      <c r="F12">
        <f t="shared" si="3"/>
        <v>4.7241730146369774</v>
      </c>
      <c r="G12">
        <f t="shared" si="4"/>
        <v>1.7356690948930066E-4</v>
      </c>
    </row>
    <row r="13" spans="1:11">
      <c r="A13">
        <v>8.3333333333299994E-2</v>
      </c>
      <c r="B13">
        <v>6.181640625</v>
      </c>
      <c r="D13">
        <f t="shared" si="1"/>
        <v>6</v>
      </c>
      <c r="E13">
        <f t="shared" si="2"/>
        <v>4.6566772460900001</v>
      </c>
      <c r="F13">
        <f t="shared" si="3"/>
        <v>4.6959186865557863</v>
      </c>
      <c r="G13">
        <f t="shared" si="4"/>
        <v>1.5398906498298385E-3</v>
      </c>
    </row>
    <row r="14" spans="1:11">
      <c r="A14">
        <v>0.1</v>
      </c>
      <c r="B14">
        <v>6.1779785156299996</v>
      </c>
      <c r="D14">
        <f t="shared" si="1"/>
        <v>7.0000000000200009</v>
      </c>
      <c r="E14">
        <f t="shared" si="2"/>
        <v>4.6087646484400002</v>
      </c>
      <c r="F14">
        <f t="shared" si="3"/>
        <v>4.6681231877660689</v>
      </c>
      <c r="G14">
        <f t="shared" si="4"/>
        <v>3.5234361909244464E-3</v>
      </c>
    </row>
    <row r="15" spans="1:11">
      <c r="A15">
        <v>0.116666666667</v>
      </c>
      <c r="B15">
        <v>6.1785888671900002</v>
      </c>
      <c r="D15">
        <f t="shared" si="1"/>
        <v>8.0000000000400018</v>
      </c>
      <c r="E15">
        <f t="shared" si="2"/>
        <v>4.5657348632800003</v>
      </c>
      <c r="F15">
        <f t="shared" si="3"/>
        <v>4.6407790672227547</v>
      </c>
      <c r="G15">
        <f t="shared" si="4"/>
        <v>5.6316325454017074E-3</v>
      </c>
    </row>
    <row r="16" spans="1:11">
      <c r="A16">
        <v>0.13333333333299999</v>
      </c>
      <c r="B16">
        <v>6.1798095703099998</v>
      </c>
      <c r="D16">
        <f t="shared" si="1"/>
        <v>9</v>
      </c>
      <c r="E16">
        <f t="shared" si="2"/>
        <v>4.5278930664099999</v>
      </c>
      <c r="F16">
        <f t="shared" si="3"/>
        <v>4.6138789948801273</v>
      </c>
      <c r="G16">
        <f t="shared" si="4"/>
        <v>7.39357989486987E-3</v>
      </c>
    </row>
    <row r="17" spans="1:7">
      <c r="A17">
        <v>0.15</v>
      </c>
      <c r="B17">
        <v>5.1477050781299996</v>
      </c>
      <c r="D17">
        <f t="shared" si="1"/>
        <v>10.00000000002</v>
      </c>
      <c r="E17">
        <f t="shared" si="2"/>
        <v>4.4915771484400002</v>
      </c>
      <c r="F17">
        <f t="shared" si="3"/>
        <v>4.5874157597221634</v>
      </c>
      <c r="G17">
        <f t="shared" si="4"/>
        <v>9.18503941249358E-3</v>
      </c>
    </row>
    <row r="18" spans="1:7">
      <c r="A18">
        <v>0.166666666667</v>
      </c>
      <c r="B18">
        <v>4.96826171875</v>
      </c>
      <c r="D18">
        <f t="shared" si="1"/>
        <v>11.00000000004</v>
      </c>
      <c r="E18">
        <f t="shared" si="2"/>
        <v>4.4586181640599998</v>
      </c>
      <c r="F18">
        <f t="shared" si="3"/>
        <v>4.5613822678391855</v>
      </c>
      <c r="G18">
        <f t="shared" si="4"/>
        <v>1.0560461025539262E-2</v>
      </c>
    </row>
    <row r="19" spans="1:7">
      <c r="A19">
        <v>0.183333333333</v>
      </c>
      <c r="B19">
        <v>4.8562622070300003</v>
      </c>
      <c r="D19">
        <f t="shared" si="1"/>
        <v>12.000000000000002</v>
      </c>
      <c r="E19">
        <f t="shared" si="2"/>
        <v>4.4274902343799996</v>
      </c>
      <c r="F19">
        <f t="shared" si="3"/>
        <v>4.5357715405212602</v>
      </c>
      <c r="G19">
        <f t="shared" si="4"/>
        <v>1.1724841259657408E-2</v>
      </c>
    </row>
    <row r="20" spans="1:7">
      <c r="A20">
        <v>0.2</v>
      </c>
      <c r="B20">
        <v>4.7741699218799996</v>
      </c>
      <c r="D20">
        <f t="shared" si="1"/>
        <v>13.00000000002</v>
      </c>
      <c r="E20">
        <f t="shared" si="2"/>
        <v>4.4003295898400001</v>
      </c>
      <c r="F20">
        <f t="shared" si="3"/>
        <v>4.510576712382945</v>
      </c>
      <c r="G20">
        <f t="shared" si="4"/>
        <v>1.2154428028999107E-2</v>
      </c>
    </row>
    <row r="21" spans="1:7">
      <c r="A21">
        <v>0.21666666666699999</v>
      </c>
      <c r="B21">
        <v>4.7109985351599999</v>
      </c>
      <c r="D21">
        <f t="shared" si="1"/>
        <v>14.00000000004</v>
      </c>
      <c r="E21">
        <f t="shared" si="2"/>
        <v>4.3728637695300003</v>
      </c>
      <c r="F21">
        <f t="shared" si="3"/>
        <v>4.4857910295321286</v>
      </c>
      <c r="G21">
        <f t="shared" si="4"/>
        <v>1.275256605158828E-2</v>
      </c>
    </row>
    <row r="22" spans="1:7">
      <c r="A22">
        <v>0.23333333333299999</v>
      </c>
      <c r="B22">
        <v>4.6566772460900001</v>
      </c>
      <c r="D22">
        <f t="shared" si="1"/>
        <v>15</v>
      </c>
      <c r="E22">
        <f t="shared" si="2"/>
        <v>4.3469238281299996</v>
      </c>
      <c r="F22">
        <f t="shared" si="3"/>
        <v>4.4614078477548169</v>
      </c>
      <c r="G22">
        <f t="shared" si="4"/>
        <v>1.3106590749455565E-2</v>
      </c>
    </row>
    <row r="23" spans="1:7">
      <c r="A23">
        <v>0.25</v>
      </c>
      <c r="B23">
        <v>4.6087646484400002</v>
      </c>
      <c r="D23">
        <f t="shared" si="1"/>
        <v>16.000000000020002</v>
      </c>
      <c r="E23">
        <f t="shared" si="2"/>
        <v>4.3243408203099998</v>
      </c>
      <c r="F23">
        <f t="shared" si="3"/>
        <v>4.4374206307297577</v>
      </c>
      <c r="G23">
        <f t="shared" si="4"/>
        <v>1.2787043524568387E-2</v>
      </c>
    </row>
    <row r="24" spans="1:7">
      <c r="A24">
        <v>0.26666666666700001</v>
      </c>
      <c r="B24">
        <v>4.5657348632800003</v>
      </c>
      <c r="D24">
        <f t="shared" si="1"/>
        <v>17.00000000004</v>
      </c>
      <c r="E24">
        <f t="shared" si="2"/>
        <v>4.3011474609400002</v>
      </c>
      <c r="F24">
        <f t="shared" si="3"/>
        <v>4.4138229482850555</v>
      </c>
      <c r="G24">
        <f t="shared" si="4"/>
        <v>1.2695765448445712E-2</v>
      </c>
    </row>
    <row r="25" spans="1:7">
      <c r="A25">
        <v>0.28333333333299998</v>
      </c>
      <c r="B25">
        <v>4.5278930664099999</v>
      </c>
      <c r="D25">
        <f t="shared" si="1"/>
        <v>18.000000000000004</v>
      </c>
      <c r="E25">
        <f t="shared" si="2"/>
        <v>4.2779541015599998</v>
      </c>
      <c r="F25">
        <f t="shared" si="3"/>
        <v>4.390608474669957</v>
      </c>
      <c r="G25">
        <f t="shared" si="4"/>
        <v>1.2691007780797445E-2</v>
      </c>
    </row>
    <row r="26" spans="1:7">
      <c r="A26">
        <v>0.3</v>
      </c>
      <c r="B26">
        <v>4.4915771484400002</v>
      </c>
      <c r="D26">
        <f t="shared" si="1"/>
        <v>19.000000000020002</v>
      </c>
      <c r="E26">
        <f t="shared" si="2"/>
        <v>4.2572021484400002</v>
      </c>
      <c r="F26">
        <f t="shared" si="3"/>
        <v>4.3677709868550574</v>
      </c>
      <c r="G26">
        <f t="shared" si="4"/>
        <v>1.2225468028455019E-2</v>
      </c>
    </row>
    <row r="27" spans="1:7">
      <c r="A27">
        <v>0.316666666667</v>
      </c>
      <c r="B27">
        <v>4.4586181640599998</v>
      </c>
      <c r="D27">
        <f t="shared" si="1"/>
        <v>20.000000000040004</v>
      </c>
      <c r="E27">
        <f t="shared" si="2"/>
        <v>4.2370605468799996</v>
      </c>
      <c r="F27">
        <f t="shared" si="3"/>
        <v>4.3453043628724686</v>
      </c>
      <c r="G27">
        <f t="shared" si="4"/>
        <v>1.1716723700611491E-2</v>
      </c>
    </row>
    <row r="28" spans="1:7">
      <c r="A28">
        <v>0.33333333333300003</v>
      </c>
      <c r="B28">
        <v>4.4274902343799996</v>
      </c>
      <c r="D28">
        <f t="shared" si="1"/>
        <v>21</v>
      </c>
      <c r="E28">
        <f t="shared" si="2"/>
        <v>4.21630859375</v>
      </c>
      <c r="F28">
        <f t="shared" si="3"/>
        <v>4.3232025801704452</v>
      </c>
      <c r="G28">
        <f t="shared" si="4"/>
        <v>1.1426324332854329E-2</v>
      </c>
    </row>
    <row r="29" spans="1:7">
      <c r="A29">
        <v>0.35</v>
      </c>
      <c r="B29">
        <v>4.4003295898400001</v>
      </c>
      <c r="D29">
        <f t="shared" si="1"/>
        <v>22.000000000019998</v>
      </c>
      <c r="E29">
        <f t="shared" si="2"/>
        <v>4.19677734375</v>
      </c>
      <c r="F29">
        <f t="shared" si="3"/>
        <v>4.3014597139950626</v>
      </c>
      <c r="G29">
        <f t="shared" si="4"/>
        <v>1.0958398640124357E-2</v>
      </c>
    </row>
    <row r="30" spans="1:7">
      <c r="A30">
        <v>0.36666666666699999</v>
      </c>
      <c r="B30">
        <v>4.3728637695300003</v>
      </c>
      <c r="D30">
        <f t="shared" si="1"/>
        <v>23.00000000004</v>
      </c>
      <c r="E30">
        <f t="shared" si="2"/>
        <v>4.1766357421900002</v>
      </c>
      <c r="F30">
        <f t="shared" si="3"/>
        <v>4.2800699358099434</v>
      </c>
      <c r="G30">
        <f t="shared" si="4"/>
        <v>1.0698632409807902E-2</v>
      </c>
    </row>
    <row r="31" spans="1:7">
      <c r="A31">
        <v>0.38333333333300001</v>
      </c>
      <c r="B31">
        <v>4.3469238281299996</v>
      </c>
      <c r="D31">
        <f t="shared" si="1"/>
        <v>24</v>
      </c>
      <c r="E31">
        <f t="shared" si="2"/>
        <v>4.1604614257800003</v>
      </c>
      <c r="F31">
        <f t="shared" si="3"/>
        <v>4.2590275117297463</v>
      </c>
      <c r="G31">
        <f t="shared" si="4"/>
        <v>9.7152732994527004E-3</v>
      </c>
    </row>
    <row r="32" spans="1:7">
      <c r="A32">
        <v>0.4</v>
      </c>
      <c r="B32">
        <v>4.3243408203099998</v>
      </c>
      <c r="D32">
        <f t="shared" si="1"/>
        <v>25.000000000020002</v>
      </c>
      <c r="E32">
        <f t="shared" si="2"/>
        <v>4.1418457031299996</v>
      </c>
      <c r="F32">
        <f t="shared" si="3"/>
        <v>4.2383268009794097</v>
      </c>
      <c r="G32">
        <f t="shared" si="4"/>
        <v>9.3086022422274595E-3</v>
      </c>
    </row>
    <row r="33" spans="1:7">
      <c r="A33">
        <v>0.41666666666699997</v>
      </c>
      <c r="B33">
        <v>4.3011474609400002</v>
      </c>
      <c r="D33">
        <f t="shared" si="1"/>
        <v>26.000000000040004</v>
      </c>
      <c r="E33">
        <f t="shared" si="2"/>
        <v>4.1241455078099998</v>
      </c>
      <c r="F33">
        <f t="shared" si="3"/>
        <v>4.2179622543896258</v>
      </c>
      <c r="G33">
        <f t="shared" si="4"/>
        <v>8.8015819387857706E-3</v>
      </c>
    </row>
    <row r="34" spans="1:7">
      <c r="A34">
        <v>0.433333333333</v>
      </c>
      <c r="B34">
        <v>4.2779541015599998</v>
      </c>
      <c r="D34">
        <f t="shared" si="1"/>
        <v>26.999999999999996</v>
      </c>
      <c r="E34">
        <f t="shared" si="2"/>
        <v>4.1085815429699997</v>
      </c>
      <c r="F34">
        <f t="shared" si="3"/>
        <v>4.1979284129054113</v>
      </c>
      <c r="G34">
        <f t="shared" si="4"/>
        <v>7.9828631672553638E-3</v>
      </c>
    </row>
    <row r="35" spans="1:7">
      <c r="A35">
        <v>0.45</v>
      </c>
      <c r="B35">
        <v>4.2572021484400002</v>
      </c>
      <c r="D35">
        <f t="shared" si="1"/>
        <v>28.000000000019998</v>
      </c>
      <c r="E35">
        <f t="shared" si="2"/>
        <v>4.0899658203099998</v>
      </c>
      <c r="F35">
        <f t="shared" si="3"/>
        <v>4.1782199061192049</v>
      </c>
      <c r="G35">
        <f t="shared" si="4"/>
        <v>7.7887836620185421E-3</v>
      </c>
    </row>
    <row r="36" spans="1:7">
      <c r="A36">
        <v>0.46666666666700002</v>
      </c>
      <c r="B36">
        <v>4.2370605468799996</v>
      </c>
      <c r="D36">
        <f t="shared" si="1"/>
        <v>29.000000000039996</v>
      </c>
      <c r="E36">
        <f t="shared" si="2"/>
        <v>4.0753173828099998</v>
      </c>
      <c r="F36">
        <f t="shared" si="3"/>
        <v>4.1588314508384485</v>
      </c>
      <c r="G36">
        <f t="shared" si="4"/>
        <v>6.9745995586603642E-3</v>
      </c>
    </row>
    <row r="37" spans="1:7">
      <c r="A37">
        <v>0.48333333333299999</v>
      </c>
      <c r="B37">
        <v>4.21630859375</v>
      </c>
      <c r="D37">
        <f t="shared" si="1"/>
        <v>30</v>
      </c>
      <c r="E37">
        <f t="shared" si="2"/>
        <v>4.0591430664099999</v>
      </c>
      <c r="F37">
        <f t="shared" si="3"/>
        <v>4.1397578496656475</v>
      </c>
      <c r="G37">
        <f t="shared" si="4"/>
        <v>6.4987432793550464E-3</v>
      </c>
    </row>
    <row r="38" spans="1:7">
      <c r="A38">
        <v>0.5</v>
      </c>
      <c r="B38">
        <v>4.19677734375</v>
      </c>
      <c r="D38">
        <f t="shared" si="1"/>
        <v>31.000000000020002</v>
      </c>
      <c r="E38">
        <f t="shared" si="2"/>
        <v>4.0426635742199997</v>
      </c>
      <c r="F38">
        <f t="shared" si="3"/>
        <v>4.1209939896017787</v>
      </c>
      <c r="G38">
        <f t="shared" si="4"/>
        <v>6.135653973882038E-3</v>
      </c>
    </row>
    <row r="39" spans="1:7">
      <c r="A39">
        <v>0.51666666666700001</v>
      </c>
      <c r="B39">
        <v>4.1766357421900002</v>
      </c>
      <c r="D39">
        <f t="shared" si="1"/>
        <v>32.000000000040004</v>
      </c>
      <c r="E39">
        <f t="shared" si="2"/>
        <v>4.0280151367199997</v>
      </c>
      <c r="F39">
        <f t="shared" si="3"/>
        <v>4.1025348406825257</v>
      </c>
      <c r="G39">
        <f t="shared" si="4"/>
        <v>5.5531862786625209E-3</v>
      </c>
    </row>
    <row r="40" spans="1:7">
      <c r="A40">
        <v>0.53333333333300004</v>
      </c>
      <c r="B40">
        <v>4.1604614257800003</v>
      </c>
      <c r="D40">
        <f t="shared" si="1"/>
        <v>32.999999999999993</v>
      </c>
      <c r="E40">
        <f t="shared" si="2"/>
        <v>4.013671875</v>
      </c>
      <c r="F40">
        <f t="shared" si="3"/>
        <v>4.0843754546264011</v>
      </c>
      <c r="G40">
        <f t="shared" si="4"/>
        <v>4.9989961719868348E-3</v>
      </c>
    </row>
    <row r="41" spans="1:7">
      <c r="A41">
        <v>0.55000000000000004</v>
      </c>
      <c r="B41">
        <v>4.1418457031299996</v>
      </c>
      <c r="D41">
        <f t="shared" si="1"/>
        <v>34.000000000019995</v>
      </c>
      <c r="E41">
        <f t="shared" si="2"/>
        <v>3.9993286132799999</v>
      </c>
      <c r="F41">
        <f t="shared" si="3"/>
        <v>4.0665109635050909</v>
      </c>
      <c r="G41">
        <f t="shared" si="4"/>
        <v>4.5134681817667853E-3</v>
      </c>
    </row>
    <row r="42" spans="1:7">
      <c r="A42">
        <v>0.56666666666700005</v>
      </c>
      <c r="B42">
        <v>4.1241455078099998</v>
      </c>
      <c r="D42">
        <f t="shared" si="1"/>
        <v>35.000000000039996</v>
      </c>
      <c r="E42">
        <f t="shared" si="2"/>
        <v>3.9837646484399998</v>
      </c>
      <c r="F42">
        <f t="shared" si="3"/>
        <v>4.0489365784450619</v>
      </c>
      <c r="G42">
        <f t="shared" si="4"/>
        <v>4.2473804605847217E-3</v>
      </c>
    </row>
    <row r="43" spans="1:7">
      <c r="A43">
        <v>0.58333333333299997</v>
      </c>
      <c r="B43">
        <v>4.1085815429699997</v>
      </c>
      <c r="D43">
        <f t="shared" si="1"/>
        <v>36</v>
      </c>
      <c r="E43">
        <f t="shared" si="2"/>
        <v>3.9694213867200001</v>
      </c>
      <c r="F43">
        <f t="shared" si="3"/>
        <v>4.0316475883404754</v>
      </c>
      <c r="G43">
        <f t="shared" si="4"/>
        <v>3.8721001681120454E-3</v>
      </c>
    </row>
    <row r="44" spans="1:7">
      <c r="A44">
        <v>0.6</v>
      </c>
      <c r="B44">
        <v>4.0899658203099998</v>
      </c>
      <c r="D44">
        <f t="shared" si="1"/>
        <v>37.000000000020002</v>
      </c>
      <c r="E44">
        <f t="shared" si="2"/>
        <v>3.9559936523400001</v>
      </c>
      <c r="F44">
        <f t="shared" si="3"/>
        <v>4.0146393585872655</v>
      </c>
      <c r="G44">
        <f t="shared" si="4"/>
        <v>3.4393188612405435E-3</v>
      </c>
    </row>
    <row r="45" spans="1:7">
      <c r="A45">
        <v>0.61666666666699999</v>
      </c>
      <c r="B45">
        <v>4.0753173828099998</v>
      </c>
      <c r="D45">
        <f t="shared" si="1"/>
        <v>38.000000000039996</v>
      </c>
      <c r="E45">
        <f t="shared" si="2"/>
        <v>3.9434814453100002</v>
      </c>
      <c r="F45">
        <f t="shared" si="3"/>
        <v>3.9979073298469787</v>
      </c>
      <c r="G45">
        <f t="shared" si="4"/>
        <v>2.9621769076325151E-3</v>
      </c>
    </row>
    <row r="46" spans="1:7">
      <c r="A46">
        <v>0.63333333333300001</v>
      </c>
      <c r="B46">
        <v>4.0591430664099999</v>
      </c>
      <c r="D46">
        <f t="shared" si="1"/>
        <v>39</v>
      </c>
      <c r="E46">
        <f t="shared" si="2"/>
        <v>3.9266967773400001</v>
      </c>
      <c r="F46">
        <f t="shared" si="3"/>
        <v>3.9814470168213809</v>
      </c>
      <c r="G46">
        <f t="shared" si="4"/>
        <v>2.997588723268549E-3</v>
      </c>
    </row>
    <row r="47" spans="1:7">
      <c r="A47">
        <v>0.65</v>
      </c>
      <c r="B47">
        <v>4.0426635742199997</v>
      </c>
      <c r="D47">
        <f t="shared" si="1"/>
        <v>40.000000000020002</v>
      </c>
      <c r="E47">
        <f t="shared" si="2"/>
        <v>3.9157104492200001</v>
      </c>
      <c r="F47">
        <f t="shared" si="3"/>
        <v>3.9652540070472098</v>
      </c>
      <c r="G47">
        <f t="shared" si="4"/>
        <v>2.4545641221780665E-3</v>
      </c>
    </row>
    <row r="48" spans="1:7">
      <c r="A48">
        <v>0.66666666666700003</v>
      </c>
      <c r="B48">
        <v>4.0280151367199997</v>
      </c>
      <c r="D48">
        <f t="shared" si="1"/>
        <v>41.000000000040004</v>
      </c>
      <c r="E48">
        <f t="shared" si="2"/>
        <v>3.9013671875</v>
      </c>
      <c r="F48">
        <f t="shared" si="3"/>
        <v>3.9493239597192655</v>
      </c>
      <c r="G48">
        <f t="shared" si="4"/>
        <v>2.2998520016905182E-3</v>
      </c>
    </row>
    <row r="49" spans="1:7">
      <c r="A49">
        <v>0.68333333333299995</v>
      </c>
      <c r="B49">
        <v>4.013671875</v>
      </c>
      <c r="D49">
        <f t="shared" si="1"/>
        <v>42</v>
      </c>
      <c r="E49">
        <f t="shared" si="2"/>
        <v>3.8916015625</v>
      </c>
      <c r="F49">
        <f t="shared" si="3"/>
        <v>3.9336526045237532</v>
      </c>
      <c r="G49">
        <f t="shared" si="4"/>
        <v>1.7682901352834581E-3</v>
      </c>
    </row>
    <row r="50" spans="1:7">
      <c r="A50">
        <v>0.7</v>
      </c>
      <c r="B50">
        <v>3.9993286132799999</v>
      </c>
      <c r="D50">
        <f t="shared" si="1"/>
        <v>43.000000000019995</v>
      </c>
      <c r="E50">
        <f t="shared" si="2"/>
        <v>3.8760375976599999</v>
      </c>
      <c r="F50">
        <f t="shared" si="3"/>
        <v>3.9182357404908035</v>
      </c>
      <c r="G50">
        <f t="shared" si="4"/>
        <v>1.7806832583689002E-3</v>
      </c>
    </row>
    <row r="51" spans="1:7">
      <c r="A51">
        <v>0.71666666666699996</v>
      </c>
      <c r="B51">
        <v>3.9837646484399998</v>
      </c>
      <c r="D51">
        <f t="shared" si="1"/>
        <v>44.000000000039996</v>
      </c>
      <c r="E51">
        <f t="shared" si="2"/>
        <v>3.8638305664099999</v>
      </c>
      <c r="F51">
        <f t="shared" si="3"/>
        <v>3.9030692348739722</v>
      </c>
      <c r="G51">
        <f t="shared" si="4"/>
        <v>1.5396731028255329E-3</v>
      </c>
    </row>
    <row r="52" spans="1:7">
      <c r="A52">
        <v>0.73333333333299999</v>
      </c>
      <c r="B52">
        <v>3.9694213867200001</v>
      </c>
      <c r="D52">
        <f t="shared" si="1"/>
        <v>45</v>
      </c>
      <c r="E52">
        <f t="shared" si="2"/>
        <v>3.8534545898400001</v>
      </c>
      <c r="F52">
        <f t="shared" si="3"/>
        <v>3.8881490220395034</v>
      </c>
      <c r="G52">
        <f t="shared" si="4"/>
        <v>1.2037036256459313E-3</v>
      </c>
    </row>
    <row r="53" spans="1:7">
      <c r="A53">
        <v>0.75</v>
      </c>
      <c r="B53">
        <v>3.9559936523400001</v>
      </c>
      <c r="D53">
        <f t="shared" si="1"/>
        <v>46.000000000020002</v>
      </c>
      <c r="E53">
        <f t="shared" si="2"/>
        <v>3.8400268554700001</v>
      </c>
      <c r="F53">
        <f t="shared" si="3"/>
        <v>3.8734711023738475</v>
      </c>
      <c r="G53">
        <f t="shared" si="4"/>
        <v>1.1185176509655062E-3</v>
      </c>
    </row>
    <row r="54" spans="1:7">
      <c r="A54">
        <v>0.76666666666700001</v>
      </c>
      <c r="B54">
        <v>3.9434814453100002</v>
      </c>
      <c r="D54">
        <f t="shared" si="1"/>
        <v>47.000000000040004</v>
      </c>
      <c r="E54">
        <f t="shared" si="2"/>
        <v>3.8290405273400001</v>
      </c>
      <c r="F54">
        <f t="shared" si="3"/>
        <v>3.8590315412168716</v>
      </c>
      <c r="G54">
        <f t="shared" si="4"/>
        <v>8.9946091336270072E-4</v>
      </c>
    </row>
    <row r="55" spans="1:7">
      <c r="A55">
        <v>0.78333333333300004</v>
      </c>
      <c r="B55">
        <v>3.9266967773400001</v>
      </c>
      <c r="D55">
        <f t="shared" si="1"/>
        <v>47.999999999999993</v>
      </c>
      <c r="E55">
        <f t="shared" si="2"/>
        <v>3.8174438476599999</v>
      </c>
      <c r="F55">
        <f t="shared" si="3"/>
        <v>3.8448264678043564</v>
      </c>
      <c r="G55">
        <f t="shared" si="4"/>
        <v>7.4980788597012117E-4</v>
      </c>
    </row>
    <row r="56" spans="1:7">
      <c r="A56">
        <v>0.8</v>
      </c>
      <c r="B56">
        <v>3.9157104492200001</v>
      </c>
      <c r="D56">
        <f t="shared" si="1"/>
        <v>49.000000000019995</v>
      </c>
      <c r="E56">
        <f t="shared" si="2"/>
        <v>3.8064575195299999</v>
      </c>
      <c r="F56">
        <f t="shared" si="3"/>
        <v>3.8308520742278813</v>
      </c>
      <c r="G56">
        <f t="shared" si="4"/>
        <v>5.9509429890792901E-4</v>
      </c>
    </row>
    <row r="57" spans="1:7">
      <c r="A57">
        <v>0.81666666666700005</v>
      </c>
      <c r="B57">
        <v>3.9013671875</v>
      </c>
      <c r="D57">
        <f t="shared" si="1"/>
        <v>50.000000000039996</v>
      </c>
      <c r="E57">
        <f t="shared" si="2"/>
        <v>3.7942504882799999</v>
      </c>
      <c r="F57">
        <f t="shared" si="3"/>
        <v>3.8171046144191654</v>
      </c>
      <c r="G57">
        <f t="shared" si="4"/>
        <v>5.223110815848872E-4</v>
      </c>
    </row>
    <row r="58" spans="1:7">
      <c r="A58">
        <v>0.83333333333299997</v>
      </c>
      <c r="B58">
        <v>3.8916015625</v>
      </c>
      <c r="D58">
        <f t="shared" si="1"/>
        <v>51</v>
      </c>
      <c r="E58">
        <f t="shared" si="2"/>
        <v>3.7823486328100002</v>
      </c>
      <c r="F58">
        <f t="shared" si="3"/>
        <v>3.8035804031432519</v>
      </c>
      <c r="G58">
        <f t="shared" si="4"/>
        <v>4.5078807148394412E-4</v>
      </c>
    </row>
    <row r="59" spans="1:7">
      <c r="A59">
        <v>0.85</v>
      </c>
      <c r="B59">
        <v>3.8760375976599999</v>
      </c>
      <c r="D59">
        <f t="shared" si="1"/>
        <v>52.000000000020002</v>
      </c>
      <c r="E59">
        <f t="shared" si="2"/>
        <v>3.7725830078100002</v>
      </c>
      <c r="F59">
        <f t="shared" si="3"/>
        <v>3.7902758150082478</v>
      </c>
      <c r="G59">
        <f t="shared" si="4"/>
        <v>3.1303542655436271E-4</v>
      </c>
    </row>
    <row r="60" spans="1:7">
      <c r="A60">
        <v>0.86666666666699999</v>
      </c>
      <c r="B60">
        <v>3.8638305664099999</v>
      </c>
      <c r="D60">
        <f t="shared" si="1"/>
        <v>53.000000000219998</v>
      </c>
      <c r="E60">
        <f t="shared" si="2"/>
        <v>3.7615966796899998</v>
      </c>
      <c r="F60">
        <f t="shared" si="3"/>
        <v>3.7771872834960076</v>
      </c>
      <c r="G60">
        <f t="shared" si="4"/>
        <v>2.4306692703590652E-4</v>
      </c>
    </row>
    <row r="61" spans="1:7">
      <c r="A61">
        <v>0.88333333333300001</v>
      </c>
      <c r="B61">
        <v>3.8534545898400001</v>
      </c>
      <c r="D61">
        <f t="shared" si="1"/>
        <v>53.999999999820005</v>
      </c>
      <c r="E61">
        <f t="shared" si="2"/>
        <v>3.75122070313</v>
      </c>
      <c r="F61">
        <f t="shared" si="3"/>
        <v>3.7643113000175594</v>
      </c>
      <c r="G61">
        <f t="shared" si="4"/>
        <v>1.713637268725805E-4</v>
      </c>
    </row>
    <row r="62" spans="1:7">
      <c r="A62">
        <v>0.9</v>
      </c>
      <c r="B62">
        <v>3.8400268554700001</v>
      </c>
      <c r="D62">
        <f t="shared" si="1"/>
        <v>55.000000000020002</v>
      </c>
      <c r="E62">
        <f t="shared" si="2"/>
        <v>3.7420654296899998</v>
      </c>
      <c r="F62">
        <f t="shared" si="3"/>
        <v>3.7516444129354465</v>
      </c>
      <c r="G62">
        <f t="shared" si="4"/>
        <v>9.1756920016548669E-5</v>
      </c>
    </row>
    <row r="63" spans="1:7">
      <c r="A63">
        <v>0.91666666666700003</v>
      </c>
      <c r="B63">
        <v>3.8290405273400001</v>
      </c>
      <c r="D63">
        <f t="shared" si="1"/>
        <v>56.000000000219998</v>
      </c>
      <c r="E63">
        <f t="shared" si="2"/>
        <v>3.73046875</v>
      </c>
      <c r="F63">
        <f t="shared" si="3"/>
        <v>3.7391832266872269</v>
      </c>
      <c r="G63">
        <f t="shared" si="4"/>
        <v>7.5942103932221349E-5</v>
      </c>
    </row>
    <row r="64" spans="1:7">
      <c r="A64">
        <v>0.93333333333299995</v>
      </c>
      <c r="B64">
        <v>3.8174438476599999</v>
      </c>
      <c r="D64">
        <f t="shared" si="1"/>
        <v>56.999999999819991</v>
      </c>
      <c r="E64">
        <f t="shared" si="2"/>
        <v>3.720703125</v>
      </c>
      <c r="F64">
        <f t="shared" si="3"/>
        <v>3.726924400851503</v>
      </c>
      <c r="G64">
        <f t="shared" si="4"/>
        <v>3.8704273220494441E-5</v>
      </c>
    </row>
    <row r="65" spans="1:7">
      <c r="A65">
        <v>0.95</v>
      </c>
      <c r="B65">
        <v>3.8064575195299999</v>
      </c>
      <c r="D65">
        <f t="shared" si="1"/>
        <v>58.000000000020002</v>
      </c>
      <c r="E65">
        <f t="shared" si="2"/>
        <v>3.7103271484399998</v>
      </c>
      <c r="F65">
        <f t="shared" si="3"/>
        <v>3.7148646492309512</v>
      </c>
      <c r="G65">
        <f t="shared" si="4"/>
        <v>2.0588913427884468E-5</v>
      </c>
    </row>
    <row r="66" spans="1:7">
      <c r="A66">
        <v>0.96666666666699996</v>
      </c>
      <c r="B66">
        <v>3.7942504882799999</v>
      </c>
      <c r="D66">
        <f t="shared" si="1"/>
        <v>59.000000000219998</v>
      </c>
      <c r="E66">
        <f t="shared" si="2"/>
        <v>3.69995117188</v>
      </c>
      <c r="F66">
        <f t="shared" si="3"/>
        <v>3.7030007390155388</v>
      </c>
      <c r="G66">
        <f t="shared" si="4"/>
        <v>9.2998597141585246E-6</v>
      </c>
    </row>
    <row r="67" spans="1:7">
      <c r="A67">
        <v>0.98333333333299999</v>
      </c>
      <c r="B67">
        <v>3.7823486328100002</v>
      </c>
      <c r="D67">
        <f t="shared" si="1"/>
        <v>59.999999999819998</v>
      </c>
      <c r="E67">
        <f t="shared" si="2"/>
        <v>3.6895751953100002</v>
      </c>
      <c r="F67">
        <f t="shared" si="3"/>
        <v>3.691329489893314</v>
      </c>
      <c r="G67">
        <f t="shared" si="4"/>
        <v>3.0775494850440542E-6</v>
      </c>
    </row>
    <row r="68" spans="1:7">
      <c r="A68">
        <v>1</v>
      </c>
      <c r="B68">
        <v>3.7725830078100002</v>
      </c>
      <c r="D68">
        <f t="shared" si="1"/>
        <v>61.000000000019995</v>
      </c>
      <c r="E68">
        <f t="shared" si="2"/>
        <v>3.6801147460900001</v>
      </c>
      <c r="F68">
        <f t="shared" si="3"/>
        <v>3.6798477731773924</v>
      </c>
      <c r="G68">
        <f t="shared" si="4"/>
        <v>7.1274536066232251E-8</v>
      </c>
    </row>
    <row r="69" spans="1:7">
      <c r="A69">
        <v>1.0166666666699999</v>
      </c>
      <c r="B69">
        <v>3.7615966796899998</v>
      </c>
      <c r="D69">
        <f t="shared" si="1"/>
        <v>62.000000000220005</v>
      </c>
      <c r="E69">
        <f t="shared" si="2"/>
        <v>3.6727905273400001</v>
      </c>
      <c r="F69">
        <f t="shared" si="3"/>
        <v>3.6685525110092758</v>
      </c>
      <c r="G69">
        <f t="shared" si="4"/>
        <v>1.7960782419485796E-5</v>
      </c>
    </row>
    <row r="70" spans="1:7">
      <c r="A70">
        <v>1.0333333333300001</v>
      </c>
      <c r="B70">
        <v>3.75122070313</v>
      </c>
      <c r="D70">
        <f t="shared" si="1"/>
        <v>62.999999999819998</v>
      </c>
      <c r="E70">
        <f t="shared" si="2"/>
        <v>3.6611938476599999</v>
      </c>
      <c r="F70">
        <f t="shared" si="3"/>
        <v>3.6574406755122686</v>
      </c>
      <c r="G70">
        <f t="shared" si="4"/>
        <v>1.4086301170505967E-5</v>
      </c>
    </row>
    <row r="71" spans="1:7">
      <c r="A71">
        <v>1.05</v>
      </c>
      <c r="B71">
        <v>3.7420654296899998</v>
      </c>
      <c r="D71">
        <f t="shared" si="1"/>
        <v>64.000000000019995</v>
      </c>
      <c r="E71">
        <f t="shared" si="2"/>
        <v>3.6532592773400001</v>
      </c>
      <c r="F71">
        <f t="shared" si="3"/>
        <v>3.646509287960304</v>
      </c>
      <c r="G71">
        <f t="shared" si="4"/>
        <v>4.5562356626009656E-5</v>
      </c>
    </row>
    <row r="72" spans="1:7">
      <c r="A72">
        <v>1.06666666667</v>
      </c>
      <c r="B72">
        <v>3.73046875</v>
      </c>
      <c r="D72">
        <f t="shared" ref="D72:D135" si="5">(A81-$A$16)*60</f>
        <v>65.000000000219998</v>
      </c>
      <c r="E72">
        <f t="shared" ref="E72:E135" si="6">B81</f>
        <v>3.6422729492200001</v>
      </c>
      <c r="F72">
        <f t="shared" ref="F72:F135" si="7">$J$9*EXP(-$J$10*D72)+$J$11</f>
        <v>3.6357554180194525</v>
      </c>
      <c r="G72">
        <f t="shared" ref="G72:G135" si="8">(E72-F72)^2</f>
        <v>4.2478212950112156E-5</v>
      </c>
    </row>
    <row r="73" spans="1:7">
      <c r="A73">
        <v>1.0833333333299999</v>
      </c>
      <c r="B73">
        <v>3.720703125</v>
      </c>
      <c r="D73">
        <f t="shared" si="5"/>
        <v>65.999999999820005</v>
      </c>
      <c r="E73">
        <f t="shared" si="6"/>
        <v>3.63403320313</v>
      </c>
      <c r="F73">
        <f t="shared" si="7"/>
        <v>3.625176182941912</v>
      </c>
      <c r="G73">
        <f t="shared" si="8"/>
        <v>7.8446806612198083E-5</v>
      </c>
    </row>
    <row r="74" spans="1:7">
      <c r="A74">
        <v>1.1000000000000001</v>
      </c>
      <c r="B74">
        <v>3.7103271484399998</v>
      </c>
      <c r="D74">
        <f t="shared" si="5"/>
        <v>67.000000000019995</v>
      </c>
      <c r="E74">
        <f t="shared" si="6"/>
        <v>3.62548828125</v>
      </c>
      <c r="F74">
        <f t="shared" si="7"/>
        <v>3.6147687467746756</v>
      </c>
      <c r="G74">
        <f t="shared" si="8"/>
        <v>1.1490841936766763E-4</v>
      </c>
    </row>
    <row r="75" spans="1:7">
      <c r="A75">
        <v>1.11666666667</v>
      </c>
      <c r="B75">
        <v>3.69995117188</v>
      </c>
      <c r="D75">
        <f t="shared" si="5"/>
        <v>68.000000000219998</v>
      </c>
      <c r="E75">
        <f t="shared" si="6"/>
        <v>3.6175537109399998</v>
      </c>
      <c r="F75">
        <f t="shared" si="7"/>
        <v>3.6045303196373943</v>
      </c>
      <c r="G75">
        <f t="shared" si="8"/>
        <v>1.6960872102077891E-4</v>
      </c>
    </row>
    <row r="76" spans="1:7">
      <c r="A76">
        <v>1.13333333333</v>
      </c>
      <c r="B76">
        <v>3.6895751953100002</v>
      </c>
      <c r="D76">
        <f t="shared" si="5"/>
        <v>68.999999999820005</v>
      </c>
      <c r="E76">
        <f t="shared" si="6"/>
        <v>3.6077880859399998</v>
      </c>
      <c r="F76">
        <f t="shared" si="7"/>
        <v>3.594458156955</v>
      </c>
      <c r="G76">
        <f t="shared" si="8"/>
        <v>1.7768700674513618E-4</v>
      </c>
    </row>
    <row r="77" spans="1:7">
      <c r="A77">
        <v>1.1499999999999999</v>
      </c>
      <c r="B77">
        <v>3.6801147460900001</v>
      </c>
      <c r="D77">
        <f t="shared" si="5"/>
        <v>70.000000000020009</v>
      </c>
      <c r="E77">
        <f t="shared" si="6"/>
        <v>3.6016845703100002</v>
      </c>
      <c r="F77">
        <f t="shared" si="7"/>
        <v>3.5845495587043024</v>
      </c>
      <c r="G77">
        <f t="shared" si="8"/>
        <v>2.936086227274003E-4</v>
      </c>
    </row>
    <row r="78" spans="1:7">
      <c r="A78">
        <v>1.1666666666700001</v>
      </c>
      <c r="B78">
        <v>3.6727905273400001</v>
      </c>
      <c r="D78">
        <f t="shared" si="5"/>
        <v>71.000000000219998</v>
      </c>
      <c r="E78">
        <f t="shared" si="6"/>
        <v>3.5906982421899998</v>
      </c>
      <c r="F78">
        <f t="shared" si="7"/>
        <v>3.574801868726464</v>
      </c>
      <c r="G78">
        <f t="shared" si="8"/>
        <v>2.5269468929220467E-4</v>
      </c>
    </row>
    <row r="79" spans="1:7">
      <c r="A79">
        <v>1.18333333333</v>
      </c>
      <c r="B79">
        <v>3.6611938476599999</v>
      </c>
      <c r="D79">
        <f t="shared" si="5"/>
        <v>71.999999999819991</v>
      </c>
      <c r="E79">
        <f t="shared" si="6"/>
        <v>3.5836791992200001</v>
      </c>
      <c r="F79">
        <f t="shared" si="7"/>
        <v>3.5652124739964055</v>
      </c>
      <c r="G79">
        <f t="shared" si="8"/>
        <v>3.4101994048374521E-4</v>
      </c>
    </row>
    <row r="80" spans="1:7">
      <c r="A80">
        <v>1.2</v>
      </c>
      <c r="B80">
        <v>3.6532592773400001</v>
      </c>
      <c r="D80">
        <f t="shared" si="5"/>
        <v>73.000000000020009</v>
      </c>
      <c r="E80">
        <f t="shared" si="6"/>
        <v>3.5739135742200001</v>
      </c>
      <c r="F80">
        <f t="shared" si="7"/>
        <v>3.5557788039055129</v>
      </c>
      <c r="G80">
        <f t="shared" si="8"/>
        <v>3.2886989435920548E-4</v>
      </c>
    </row>
    <row r="81" spans="1:7">
      <c r="A81">
        <v>1.2166666666699999</v>
      </c>
      <c r="B81">
        <v>3.6422729492200001</v>
      </c>
      <c r="D81">
        <f t="shared" si="5"/>
        <v>74.000000000219998</v>
      </c>
      <c r="E81">
        <f t="shared" si="6"/>
        <v>3.5653686523400001</v>
      </c>
      <c r="F81">
        <f t="shared" si="7"/>
        <v>3.5464983296070667</v>
      </c>
      <c r="G81">
        <f t="shared" si="8"/>
        <v>3.5608908004506424E-4</v>
      </c>
    </row>
    <row r="82" spans="1:7">
      <c r="A82">
        <v>1.2333333333300001</v>
      </c>
      <c r="B82">
        <v>3.63403320313</v>
      </c>
      <c r="D82">
        <f t="shared" si="5"/>
        <v>74.999999999819991</v>
      </c>
      <c r="E82">
        <f t="shared" si="6"/>
        <v>3.5601806640600002</v>
      </c>
      <c r="F82">
        <f t="shared" si="7"/>
        <v>3.5373685633206651</v>
      </c>
      <c r="G82">
        <f t="shared" si="8"/>
        <v>5.2039194014157531E-4</v>
      </c>
    </row>
    <row r="83" spans="1:7">
      <c r="A83">
        <v>1.25</v>
      </c>
      <c r="B83">
        <v>3.62548828125</v>
      </c>
      <c r="D83">
        <f t="shared" si="5"/>
        <v>76.000000000019995</v>
      </c>
      <c r="E83">
        <f t="shared" si="6"/>
        <v>3.5504150390600002</v>
      </c>
      <c r="F83">
        <f t="shared" si="7"/>
        <v>3.5283870576493119</v>
      </c>
      <c r="G83">
        <f t="shared" si="8"/>
        <v>4.8523196502962888E-4</v>
      </c>
    </row>
    <row r="84" spans="1:7">
      <c r="A84">
        <v>1.2666666666699999</v>
      </c>
      <c r="B84">
        <v>3.6175537109399998</v>
      </c>
      <c r="D84">
        <f t="shared" si="5"/>
        <v>77.000000000219998</v>
      </c>
      <c r="E84">
        <f t="shared" si="6"/>
        <v>3.5433959960900001</v>
      </c>
      <c r="F84">
        <f t="shared" si="7"/>
        <v>3.5195514049562195</v>
      </c>
      <c r="G84">
        <f t="shared" si="8"/>
        <v>5.6856452633716691E-4</v>
      </c>
    </row>
    <row r="85" spans="1:7">
      <c r="A85">
        <v>1.2833333333300001</v>
      </c>
      <c r="B85">
        <v>3.6077880859399998</v>
      </c>
      <c r="D85">
        <f t="shared" si="5"/>
        <v>77.999999999820005</v>
      </c>
      <c r="E85">
        <f t="shared" si="6"/>
        <v>3.5348510742200001</v>
      </c>
      <c r="F85">
        <f t="shared" si="7"/>
        <v>3.5108592367025713</v>
      </c>
      <c r="G85">
        <f t="shared" si="8"/>
        <v>5.7560826746270598E-4</v>
      </c>
    </row>
    <row r="86" spans="1:7">
      <c r="A86">
        <v>1.3</v>
      </c>
      <c r="B86">
        <v>3.6016845703100002</v>
      </c>
      <c r="D86">
        <f t="shared" si="5"/>
        <v>79.000000000019995</v>
      </c>
      <c r="E86">
        <f t="shared" si="6"/>
        <v>3.5284423828100002</v>
      </c>
      <c r="F86">
        <f t="shared" si="7"/>
        <v>3.5023082227973443</v>
      </c>
      <c r="G86">
        <f t="shared" si="8"/>
        <v>6.829943195671023E-4</v>
      </c>
    </row>
    <row r="87" spans="1:7">
      <c r="A87">
        <v>1.31666666667</v>
      </c>
      <c r="B87">
        <v>3.5906982421899998</v>
      </c>
      <c r="D87">
        <f t="shared" si="5"/>
        <v>80.000000000219998</v>
      </c>
      <c r="E87">
        <f t="shared" si="6"/>
        <v>3.5208129882799999</v>
      </c>
      <c r="F87">
        <f t="shared" si="7"/>
        <v>3.493896071003979</v>
      </c>
      <c r="G87">
        <f t="shared" si="8"/>
        <v>7.2452043564415008E-4</v>
      </c>
    </row>
    <row r="88" spans="1:7">
      <c r="A88">
        <v>1.3333333333299999</v>
      </c>
      <c r="B88">
        <v>3.5836791992200001</v>
      </c>
      <c r="D88">
        <f t="shared" si="5"/>
        <v>80.999999999820005</v>
      </c>
      <c r="E88">
        <f t="shared" si="6"/>
        <v>3.5140991210900001</v>
      </c>
      <c r="F88">
        <f t="shared" si="7"/>
        <v>3.4856205263098872</v>
      </c>
      <c r="G88">
        <f t="shared" si="8"/>
        <v>8.1103036064987608E-4</v>
      </c>
    </row>
    <row r="89" spans="1:7">
      <c r="A89">
        <v>1.35</v>
      </c>
      <c r="B89">
        <v>3.5739135742200001</v>
      </c>
      <c r="D89">
        <f t="shared" si="5"/>
        <v>82.000000000019995</v>
      </c>
      <c r="E89">
        <f t="shared" si="6"/>
        <v>3.5064697265600002</v>
      </c>
      <c r="F89">
        <f t="shared" si="7"/>
        <v>3.477479370307436</v>
      </c>
      <c r="G89">
        <f t="shared" si="8"/>
        <v>8.4044075565058748E-4</v>
      </c>
    </row>
    <row r="90" spans="1:7">
      <c r="A90">
        <v>1.36666666667</v>
      </c>
      <c r="B90">
        <v>3.5653686523400001</v>
      </c>
      <c r="D90">
        <f t="shared" si="5"/>
        <v>83.000000000219998</v>
      </c>
      <c r="E90">
        <f t="shared" si="6"/>
        <v>3.49731445313</v>
      </c>
      <c r="F90">
        <f t="shared" si="7"/>
        <v>3.4694704206290563</v>
      </c>
      <c r="G90">
        <f t="shared" si="8"/>
        <v>7.7529014591360876E-4</v>
      </c>
    </row>
    <row r="91" spans="1:7">
      <c r="A91">
        <v>1.38333333333</v>
      </c>
      <c r="B91">
        <v>3.5601806640600002</v>
      </c>
      <c r="D91">
        <f t="shared" si="5"/>
        <v>83.999999999820005</v>
      </c>
      <c r="E91">
        <f t="shared" si="6"/>
        <v>3.4921264648400001</v>
      </c>
      <c r="F91">
        <f t="shared" si="7"/>
        <v>3.4615915303469724</v>
      </c>
      <c r="G91">
        <f t="shared" si="8"/>
        <v>9.3238222449349209E-4</v>
      </c>
    </row>
    <row r="92" spans="1:7">
      <c r="A92">
        <v>1.4</v>
      </c>
      <c r="B92">
        <v>3.5504150390600002</v>
      </c>
      <c r="D92">
        <f t="shared" si="5"/>
        <v>85.000000000020009</v>
      </c>
      <c r="E92">
        <f t="shared" si="6"/>
        <v>3.48510742188</v>
      </c>
      <c r="F92">
        <f t="shared" si="7"/>
        <v>3.4538405873838531</v>
      </c>
      <c r="G92">
        <f t="shared" si="8"/>
        <v>9.7761493940943969E-4</v>
      </c>
    </row>
    <row r="93" spans="1:7">
      <c r="A93">
        <v>1.4166666666700001</v>
      </c>
      <c r="B93">
        <v>3.5433959960900001</v>
      </c>
      <c r="D93">
        <f t="shared" si="5"/>
        <v>86.000000000219998</v>
      </c>
      <c r="E93">
        <f t="shared" si="6"/>
        <v>3.47778320313</v>
      </c>
      <c r="F93">
        <f t="shared" si="7"/>
        <v>3.4462155139750013</v>
      </c>
      <c r="G93">
        <f t="shared" si="8"/>
        <v>9.9651899858662534E-4</v>
      </c>
    </row>
    <row r="94" spans="1:7">
      <c r="A94">
        <v>1.43333333333</v>
      </c>
      <c r="B94">
        <v>3.5348510742200001</v>
      </c>
      <c r="D94">
        <f t="shared" si="5"/>
        <v>86.999999999819991</v>
      </c>
      <c r="E94">
        <f t="shared" si="6"/>
        <v>3.4713745117200001</v>
      </c>
      <c r="F94">
        <f t="shared" si="7"/>
        <v>3.4387142660968477</v>
      </c>
      <c r="G94">
        <f t="shared" si="8"/>
        <v>1.0666916441646453E-3</v>
      </c>
    </row>
    <row r="95" spans="1:7">
      <c r="A95">
        <v>1.45</v>
      </c>
      <c r="B95">
        <v>3.5284423828100002</v>
      </c>
      <c r="D95">
        <f t="shared" si="5"/>
        <v>88.000000000020009</v>
      </c>
      <c r="E95">
        <f t="shared" si="6"/>
        <v>3.46435546875</v>
      </c>
      <c r="F95">
        <f t="shared" si="7"/>
        <v>3.4313348329058568</v>
      </c>
      <c r="G95">
        <f t="shared" si="8"/>
        <v>1.0903623915515125E-3</v>
      </c>
    </row>
    <row r="96" spans="1:7">
      <c r="A96">
        <v>1.4666666666699999</v>
      </c>
      <c r="B96">
        <v>3.5208129882799999</v>
      </c>
      <c r="D96">
        <f t="shared" si="5"/>
        <v>89.000000000219998</v>
      </c>
      <c r="E96">
        <f t="shared" si="6"/>
        <v>3.4573364257799999</v>
      </c>
      <c r="F96">
        <f t="shared" si="7"/>
        <v>3.4240752362264897</v>
      </c>
      <c r="G96">
        <f t="shared" si="8"/>
        <v>1.1063067305145365E-3</v>
      </c>
    </row>
    <row r="97" spans="1:7">
      <c r="A97">
        <v>1.4833333333300001</v>
      </c>
      <c r="B97">
        <v>3.5140991210900001</v>
      </c>
      <c r="D97">
        <f t="shared" si="5"/>
        <v>89.999999999819991</v>
      </c>
      <c r="E97">
        <f t="shared" si="6"/>
        <v>3.4506225585900001</v>
      </c>
      <c r="F97">
        <f t="shared" si="7"/>
        <v>3.4169335300070935</v>
      </c>
      <c r="G97">
        <f t="shared" si="8"/>
        <v>1.1349506468598955E-3</v>
      </c>
    </row>
    <row r="98" spans="1:7">
      <c r="A98">
        <v>1.5</v>
      </c>
      <c r="B98">
        <v>3.5064697265600002</v>
      </c>
      <c r="D98">
        <f t="shared" si="5"/>
        <v>91.000000000019995</v>
      </c>
      <c r="E98">
        <f t="shared" si="6"/>
        <v>3.44604492188</v>
      </c>
      <c r="F98">
        <f t="shared" si="7"/>
        <v>3.4099077997856986</v>
      </c>
      <c r="G98">
        <f t="shared" si="8"/>
        <v>1.305891593258448E-3</v>
      </c>
    </row>
    <row r="99" spans="1:7">
      <c r="A99">
        <v>1.5166666666699999</v>
      </c>
      <c r="B99">
        <v>3.49731445313</v>
      </c>
      <c r="D99">
        <f t="shared" si="5"/>
        <v>92.000000000219998</v>
      </c>
      <c r="E99">
        <f t="shared" si="6"/>
        <v>3.4365844726599999</v>
      </c>
      <c r="F99">
        <f t="shared" si="7"/>
        <v>3.4029961622025251</v>
      </c>
      <c r="G99">
        <f t="shared" si="8"/>
        <v>1.1281745993877103E-3</v>
      </c>
    </row>
    <row r="100" spans="1:7">
      <c r="A100">
        <v>1.5333333333300001</v>
      </c>
      <c r="B100">
        <v>3.4921264648400001</v>
      </c>
      <c r="D100">
        <f t="shared" si="5"/>
        <v>92.999999999820005</v>
      </c>
      <c r="E100">
        <f t="shared" si="6"/>
        <v>3.4310913085900001</v>
      </c>
      <c r="F100">
        <f t="shared" si="7"/>
        <v>3.3961967644819526</v>
      </c>
      <c r="G100">
        <f t="shared" si="8"/>
        <v>1.2176292085084716E-3</v>
      </c>
    </row>
    <row r="101" spans="1:7">
      <c r="A101">
        <v>1.55</v>
      </c>
      <c r="B101">
        <v>3.48510742188</v>
      </c>
      <c r="D101">
        <f t="shared" si="5"/>
        <v>94.000000000019995</v>
      </c>
      <c r="E101">
        <f t="shared" si="6"/>
        <v>3.4246826171899998</v>
      </c>
      <c r="F101">
        <f t="shared" si="7"/>
        <v>3.3895077839239218</v>
      </c>
      <c r="G101">
        <f t="shared" si="8"/>
        <v>1.2372688952963843E-3</v>
      </c>
    </row>
    <row r="102" spans="1:7">
      <c r="A102">
        <v>1.56666666667</v>
      </c>
      <c r="B102">
        <v>3.47778320313</v>
      </c>
      <c r="D102">
        <f t="shared" si="5"/>
        <v>95.000000000219998</v>
      </c>
      <c r="E102">
        <f t="shared" si="6"/>
        <v>3.4207153320299999</v>
      </c>
      <c r="F102">
        <f t="shared" si="7"/>
        <v>3.3829274274398062</v>
      </c>
      <c r="G102">
        <f t="shared" si="8"/>
        <v>1.4279257333175788E-3</v>
      </c>
    </row>
    <row r="103" spans="1:7">
      <c r="A103">
        <v>1.5833333333299999</v>
      </c>
      <c r="B103">
        <v>3.4713745117200001</v>
      </c>
      <c r="D103">
        <f t="shared" si="5"/>
        <v>95.999999999820005</v>
      </c>
      <c r="E103">
        <f t="shared" si="6"/>
        <v>3.4136962890600002</v>
      </c>
      <c r="F103">
        <f t="shared" si="7"/>
        <v>3.376453931059213</v>
      </c>
      <c r="G103">
        <f t="shared" si="8"/>
        <v>1.3869932294588009E-3</v>
      </c>
    </row>
    <row r="104" spans="1:7">
      <c r="A104">
        <v>1.6</v>
      </c>
      <c r="B104">
        <v>3.46435546875</v>
      </c>
      <c r="D104">
        <f t="shared" si="5"/>
        <v>97.000000000019995</v>
      </c>
      <c r="E104">
        <f t="shared" si="6"/>
        <v>3.4066772460900001</v>
      </c>
      <c r="F104">
        <f t="shared" si="7"/>
        <v>3.3700855594457595</v>
      </c>
      <c r="G104">
        <f t="shared" si="8"/>
        <v>1.3389515314702971E-3</v>
      </c>
    </row>
    <row r="105" spans="1:7">
      <c r="A105">
        <v>1.61666666667</v>
      </c>
      <c r="B105">
        <v>3.4573364257799999</v>
      </c>
      <c r="D105">
        <f t="shared" si="5"/>
        <v>98.000000000219998</v>
      </c>
      <c r="E105">
        <f t="shared" si="6"/>
        <v>3.4014892578100002</v>
      </c>
      <c r="F105">
        <f t="shared" si="7"/>
        <v>3.3638206054551949</v>
      </c>
      <c r="G105">
        <f t="shared" si="8"/>
        <v>1.4189273702271805E-3</v>
      </c>
    </row>
    <row r="106" spans="1:7">
      <c r="A106">
        <v>1.63333333333</v>
      </c>
      <c r="B106">
        <v>3.4506225585900001</v>
      </c>
      <c r="D106">
        <f t="shared" si="5"/>
        <v>98.999999999820005</v>
      </c>
      <c r="E106">
        <f t="shared" si="6"/>
        <v>3.39477539063</v>
      </c>
      <c r="F106">
        <f t="shared" si="7"/>
        <v>3.3576573896658366</v>
      </c>
      <c r="G106">
        <f t="shared" si="8"/>
        <v>1.3777459955756351E-3</v>
      </c>
    </row>
    <row r="107" spans="1:7">
      <c r="A107">
        <v>1.65</v>
      </c>
      <c r="B107">
        <v>3.44604492188</v>
      </c>
      <c r="D107">
        <f t="shared" si="5"/>
        <v>100.00000000002001</v>
      </c>
      <c r="E107">
        <f t="shared" si="6"/>
        <v>3.3895874023400001</v>
      </c>
      <c r="F107">
        <f t="shared" si="7"/>
        <v>3.3515942599175603</v>
      </c>
      <c r="G107">
        <f t="shared" si="8"/>
        <v>1.4434788711317936E-3</v>
      </c>
    </row>
    <row r="108" spans="1:7">
      <c r="A108">
        <v>1.6666666666700001</v>
      </c>
      <c r="B108">
        <v>3.4365844726599999</v>
      </c>
      <c r="D108">
        <f t="shared" si="5"/>
        <v>101.00000000022</v>
      </c>
      <c r="E108">
        <f t="shared" si="6"/>
        <v>3.38256835938</v>
      </c>
      <c r="F108">
        <f t="shared" si="7"/>
        <v>3.3456295908910967</v>
      </c>
      <c r="G108">
        <f t="shared" si="8"/>
        <v>1.3644726174767967E-3</v>
      </c>
    </row>
    <row r="109" spans="1:7">
      <c r="A109">
        <v>1.68333333333</v>
      </c>
      <c r="B109">
        <v>3.4310913085900001</v>
      </c>
      <c r="D109">
        <f t="shared" si="5"/>
        <v>101.99999999981999</v>
      </c>
      <c r="E109">
        <f t="shared" si="6"/>
        <v>3.37890625</v>
      </c>
      <c r="F109">
        <f t="shared" si="7"/>
        <v>3.3397617836609781</v>
      </c>
      <c r="G109">
        <f t="shared" si="8"/>
        <v>1.5322892449668194E-3</v>
      </c>
    </row>
    <row r="110" spans="1:7">
      <c r="A110">
        <v>1.7</v>
      </c>
      <c r="B110">
        <v>3.4246826171899998</v>
      </c>
      <c r="D110">
        <f t="shared" si="5"/>
        <v>103.00000000002001</v>
      </c>
      <c r="E110">
        <f t="shared" si="6"/>
        <v>3.3743286132799999</v>
      </c>
      <c r="F110">
        <f t="shared" si="7"/>
        <v>3.3339892652566223</v>
      </c>
      <c r="G110">
        <f t="shared" si="8"/>
        <v>1.6272629989511763E-3</v>
      </c>
    </row>
    <row r="111" spans="1:7">
      <c r="A111">
        <v>1.7166666666699999</v>
      </c>
      <c r="B111">
        <v>3.4207153320299999</v>
      </c>
      <c r="D111">
        <f t="shared" si="5"/>
        <v>104.00000000022</v>
      </c>
      <c r="E111">
        <f t="shared" si="6"/>
        <v>3.3685302734399998</v>
      </c>
      <c r="F111">
        <f t="shared" si="7"/>
        <v>3.3283104882617978</v>
      </c>
      <c r="G111">
        <f t="shared" si="8"/>
        <v>1.6176311197807186E-3</v>
      </c>
    </row>
    <row r="112" spans="1:7">
      <c r="A112">
        <v>1.7333333333300001</v>
      </c>
      <c r="B112">
        <v>3.4136962890600002</v>
      </c>
      <c r="D112">
        <f t="shared" si="5"/>
        <v>104.99999999981999</v>
      </c>
      <c r="E112">
        <f t="shared" si="6"/>
        <v>3.3621215820299999</v>
      </c>
      <c r="F112">
        <f t="shared" si="7"/>
        <v>3.3227239303889928</v>
      </c>
      <c r="G112">
        <f t="shared" si="8"/>
        <v>1.5521749548261462E-3</v>
      </c>
    </row>
    <row r="113" spans="1:7">
      <c r="A113">
        <v>1.75</v>
      </c>
      <c r="B113">
        <v>3.4066772460900001</v>
      </c>
      <c r="D113">
        <f t="shared" si="5"/>
        <v>106.00000000001999</v>
      </c>
      <c r="E113">
        <f t="shared" si="6"/>
        <v>3.3563232421899998</v>
      </c>
      <c r="F113">
        <f t="shared" si="7"/>
        <v>3.3172280940615426</v>
      </c>
      <c r="G113">
        <f t="shared" si="8"/>
        <v>1.5284306071860073E-3</v>
      </c>
    </row>
    <row r="114" spans="1:7">
      <c r="A114">
        <v>1.7666666666699999</v>
      </c>
      <c r="B114">
        <v>3.4014892578100002</v>
      </c>
      <c r="D114">
        <f t="shared" si="5"/>
        <v>107.00000000022</v>
      </c>
      <c r="E114">
        <f t="shared" si="6"/>
        <v>3.3535766601599999</v>
      </c>
      <c r="F114">
        <f t="shared" si="7"/>
        <v>3.3118215060322864</v>
      </c>
      <c r="G114">
        <f t="shared" si="8"/>
        <v>1.7434928962291071E-3</v>
      </c>
    </row>
    <row r="115" spans="1:7">
      <c r="A115">
        <v>1.7833333333300001</v>
      </c>
      <c r="B115">
        <v>3.39477539063</v>
      </c>
      <c r="D115">
        <f t="shared" si="5"/>
        <v>107.99999999982001</v>
      </c>
      <c r="E115">
        <f t="shared" si="6"/>
        <v>3.3465576171899998</v>
      </c>
      <c r="F115">
        <f t="shared" si="7"/>
        <v>3.3065027169783447</v>
      </c>
      <c r="G115">
        <f t="shared" si="8"/>
        <v>1.6043950309656424E-3</v>
      </c>
    </row>
    <row r="116" spans="1:7">
      <c r="A116">
        <v>1.8</v>
      </c>
      <c r="B116">
        <v>3.3895874023400001</v>
      </c>
      <c r="D116">
        <f t="shared" si="5"/>
        <v>109.00000000001999</v>
      </c>
      <c r="E116">
        <f t="shared" si="6"/>
        <v>3.3401489257799999</v>
      </c>
      <c r="F116">
        <f t="shared" si="7"/>
        <v>3.3012703011032678</v>
      </c>
      <c r="G116">
        <f t="shared" si="8"/>
        <v>1.5115474567542013E-3</v>
      </c>
    </row>
    <row r="117" spans="1:7">
      <c r="A117">
        <v>1.81666666667</v>
      </c>
      <c r="B117">
        <v>3.38256835938</v>
      </c>
      <c r="D117">
        <f t="shared" si="5"/>
        <v>110.00000000022</v>
      </c>
      <c r="E117">
        <f t="shared" si="6"/>
        <v>3.33618164063</v>
      </c>
      <c r="F117">
        <f t="shared" si="7"/>
        <v>3.2961228557739775</v>
      </c>
      <c r="G117">
        <f t="shared" si="8"/>
        <v>1.6047062441411012E-3</v>
      </c>
    </row>
    <row r="118" spans="1:7">
      <c r="A118">
        <v>1.8333333333299999</v>
      </c>
      <c r="B118">
        <v>3.37890625</v>
      </c>
      <c r="D118">
        <f t="shared" si="5"/>
        <v>110.99999999982001</v>
      </c>
      <c r="E118">
        <f t="shared" si="6"/>
        <v>3.3322143554700001</v>
      </c>
      <c r="F118">
        <f t="shared" si="7"/>
        <v>3.2910590011349616</v>
      </c>
      <c r="G118">
        <f t="shared" si="8"/>
        <v>1.6937631904425702E-3</v>
      </c>
    </row>
    <row r="119" spans="1:7">
      <c r="A119">
        <v>1.85</v>
      </c>
      <c r="B119">
        <v>3.3743286132799999</v>
      </c>
      <c r="D119">
        <f t="shared" si="5"/>
        <v>112.00000000001999</v>
      </c>
      <c r="E119">
        <f t="shared" si="6"/>
        <v>3.3251953125</v>
      </c>
      <c r="F119">
        <f t="shared" si="7"/>
        <v>3.2860773797294973</v>
      </c>
      <c r="G119">
        <f t="shared" si="8"/>
        <v>1.5302126642375677E-3</v>
      </c>
    </row>
    <row r="120" spans="1:7">
      <c r="A120">
        <v>1.86666666667</v>
      </c>
      <c r="B120">
        <v>3.3685302734399998</v>
      </c>
      <c r="D120">
        <f t="shared" si="5"/>
        <v>113.00000000022</v>
      </c>
      <c r="E120">
        <f t="shared" si="6"/>
        <v>3.3212280273400001</v>
      </c>
      <c r="F120">
        <f t="shared" si="7"/>
        <v>3.2811766561539892</v>
      </c>
      <c r="G120">
        <f t="shared" si="8"/>
        <v>1.6041123338796223E-3</v>
      </c>
    </row>
    <row r="121" spans="1:7">
      <c r="A121">
        <v>1.88333333333</v>
      </c>
      <c r="B121">
        <v>3.3621215820299999</v>
      </c>
      <c r="D121">
        <f t="shared" si="5"/>
        <v>113.99999999981999</v>
      </c>
      <c r="E121">
        <f t="shared" si="6"/>
        <v>3.31665039063</v>
      </c>
      <c r="F121">
        <f t="shared" si="7"/>
        <v>3.2763555166906602</v>
      </c>
      <c r="G121">
        <f t="shared" si="8"/>
        <v>1.6236768657872888E-3</v>
      </c>
    </row>
    <row r="122" spans="1:7">
      <c r="A122">
        <v>1.9</v>
      </c>
      <c r="B122">
        <v>3.3563232421899998</v>
      </c>
      <c r="D122">
        <f t="shared" si="5"/>
        <v>115.00000000001999</v>
      </c>
      <c r="E122">
        <f t="shared" si="6"/>
        <v>3.3114624023400001</v>
      </c>
      <c r="F122">
        <f t="shared" si="7"/>
        <v>3.2716126689469269</v>
      </c>
      <c r="G122">
        <f t="shared" si="8"/>
        <v>1.5880012514990121E-3</v>
      </c>
    </row>
    <row r="123" spans="1:7">
      <c r="A123">
        <v>1.9166666666700001</v>
      </c>
      <c r="B123">
        <v>3.3535766601599999</v>
      </c>
      <c r="D123">
        <f t="shared" si="5"/>
        <v>116.00000000022001</v>
      </c>
      <c r="E123">
        <f t="shared" si="6"/>
        <v>3.3056640625</v>
      </c>
      <c r="F123">
        <f t="shared" si="7"/>
        <v>3.2669468415263077</v>
      </c>
      <c r="G123">
        <f t="shared" si="8"/>
        <v>1.4990231999257224E-3</v>
      </c>
    </row>
    <row r="124" spans="1:7">
      <c r="A124">
        <v>1.93333333333</v>
      </c>
      <c r="B124">
        <v>3.3465576171899998</v>
      </c>
      <c r="D124">
        <f t="shared" si="5"/>
        <v>116.99999999982001</v>
      </c>
      <c r="E124">
        <f t="shared" si="6"/>
        <v>3.30200195313</v>
      </c>
      <c r="F124">
        <f t="shared" si="7"/>
        <v>3.2623567836787184</v>
      </c>
      <c r="G124">
        <f t="shared" si="8"/>
        <v>1.571739460820832E-3</v>
      </c>
    </row>
    <row r="125" spans="1:7">
      <c r="A125">
        <v>1.95</v>
      </c>
      <c r="B125">
        <v>3.3401489257799999</v>
      </c>
      <c r="D125">
        <f t="shared" si="5"/>
        <v>118.00000000002001</v>
      </c>
      <c r="E125">
        <f t="shared" si="6"/>
        <v>3.2965087890600002</v>
      </c>
      <c r="F125">
        <f t="shared" si="7"/>
        <v>3.2578412649571309</v>
      </c>
      <c r="G125">
        <f t="shared" si="8"/>
        <v>1.4951774202459809E-3</v>
      </c>
    </row>
    <row r="126" spans="1:7">
      <c r="A126">
        <v>1.9666666666699999</v>
      </c>
      <c r="B126">
        <v>3.33618164063</v>
      </c>
      <c r="D126">
        <f t="shared" si="5"/>
        <v>119.00000000022</v>
      </c>
      <c r="E126">
        <f t="shared" si="6"/>
        <v>3.2928466796899998</v>
      </c>
      <c r="F126">
        <f t="shared" si="7"/>
        <v>3.2533990749042583</v>
      </c>
      <c r="G126">
        <f t="shared" si="8"/>
        <v>1.5561135233320555E-3</v>
      </c>
    </row>
    <row r="127" spans="1:7">
      <c r="A127">
        <v>1.9833333333300001</v>
      </c>
      <c r="B127">
        <v>3.3322143554700001</v>
      </c>
      <c r="D127">
        <f t="shared" si="5"/>
        <v>119.99999999981999</v>
      </c>
      <c r="E127">
        <f t="shared" si="6"/>
        <v>3.2882690429700001</v>
      </c>
      <c r="F127">
        <f t="shared" si="7"/>
        <v>3.249029022719609</v>
      </c>
      <c r="G127">
        <f t="shared" si="8"/>
        <v>1.5397791892511022E-3</v>
      </c>
    </row>
    <row r="128" spans="1:7">
      <c r="A128">
        <v>2</v>
      </c>
      <c r="B128">
        <v>3.3251953125</v>
      </c>
      <c r="D128">
        <f t="shared" si="5"/>
        <v>121.00000000002001</v>
      </c>
      <c r="E128">
        <f t="shared" si="6"/>
        <v>3.2843017578100002</v>
      </c>
      <c r="F128">
        <f t="shared" si="7"/>
        <v>3.2447299369326048</v>
      </c>
      <c r="G128">
        <f t="shared" si="8"/>
        <v>1.5659290075526675E-3</v>
      </c>
    </row>
    <row r="129" spans="1:7">
      <c r="A129">
        <v>2.0166666666699999</v>
      </c>
      <c r="B129">
        <v>3.3212280273400001</v>
      </c>
      <c r="D129">
        <f t="shared" si="5"/>
        <v>122.00000000022</v>
      </c>
      <c r="E129">
        <f t="shared" si="6"/>
        <v>3.2797241210900001</v>
      </c>
      <c r="F129">
        <f t="shared" si="7"/>
        <v>3.2405006651042823</v>
      </c>
      <c r="G129">
        <f t="shared" si="8"/>
        <v>1.5384794994635462E-3</v>
      </c>
    </row>
    <row r="130" spans="1:7">
      <c r="A130">
        <v>2.0333333333299999</v>
      </c>
      <c r="B130">
        <v>3.31665039063</v>
      </c>
      <c r="D130">
        <f t="shared" si="5"/>
        <v>122.99999999982001</v>
      </c>
      <c r="E130">
        <f t="shared" si="6"/>
        <v>3.2745361328100002</v>
      </c>
      <c r="F130">
        <f t="shared" si="7"/>
        <v>3.2363400735103034</v>
      </c>
      <c r="G130">
        <f t="shared" si="8"/>
        <v>1.4589389460259565E-3</v>
      </c>
    </row>
    <row r="131" spans="1:7">
      <c r="A131">
        <v>2.0499999999999998</v>
      </c>
      <c r="B131">
        <v>3.3114624023400001</v>
      </c>
      <c r="D131">
        <f t="shared" si="5"/>
        <v>124.00000000002002</v>
      </c>
      <c r="E131">
        <f t="shared" si="6"/>
        <v>3.2705688476599999</v>
      </c>
      <c r="F131">
        <f t="shared" si="7"/>
        <v>3.2322470468297451</v>
      </c>
      <c r="G131">
        <f t="shared" si="8"/>
        <v>1.4685604188737194E-3</v>
      </c>
    </row>
    <row r="132" spans="1:7">
      <c r="A132">
        <v>2.0666666666700002</v>
      </c>
      <c r="B132">
        <v>3.3056640625</v>
      </c>
      <c r="D132">
        <f t="shared" si="5"/>
        <v>125.00000000022001</v>
      </c>
      <c r="E132">
        <f t="shared" si="6"/>
        <v>3.2656860351599999</v>
      </c>
      <c r="F132">
        <f t="shared" si="7"/>
        <v>3.2282204878610941</v>
      </c>
      <c r="G132">
        <f t="shared" si="8"/>
        <v>1.4036672344065501E-3</v>
      </c>
    </row>
    <row r="133" spans="1:7">
      <c r="A133">
        <v>2.0833333333300001</v>
      </c>
      <c r="B133">
        <v>3.30200195313</v>
      </c>
      <c r="D133">
        <f t="shared" si="5"/>
        <v>125.99999999982002</v>
      </c>
      <c r="E133">
        <f t="shared" si="6"/>
        <v>3.2623291015600002</v>
      </c>
      <c r="F133">
        <f t="shared" si="7"/>
        <v>3.2242593172204566</v>
      </c>
      <c r="G133">
        <f t="shared" si="8"/>
        <v>1.4493084796593642E-3</v>
      </c>
    </row>
    <row r="134" spans="1:7">
      <c r="A134">
        <v>2.1</v>
      </c>
      <c r="B134">
        <v>3.2965087890600002</v>
      </c>
      <c r="D134">
        <f t="shared" si="5"/>
        <v>127.00000000002001</v>
      </c>
      <c r="E134">
        <f t="shared" si="6"/>
        <v>3.2601928710900001</v>
      </c>
      <c r="F134">
        <f t="shared" si="7"/>
        <v>3.2203624730452587</v>
      </c>
      <c r="G134">
        <f t="shared" si="8"/>
        <v>1.5864606084025413E-3</v>
      </c>
    </row>
    <row r="135" spans="1:7">
      <c r="A135">
        <v>2.11666666667</v>
      </c>
      <c r="B135">
        <v>3.2928466796899998</v>
      </c>
      <c r="D135">
        <f t="shared" si="5"/>
        <v>128.00000000022001</v>
      </c>
      <c r="E135">
        <f t="shared" si="6"/>
        <v>3.2550048828100002</v>
      </c>
      <c r="F135">
        <f t="shared" si="7"/>
        <v>3.2165289107238575</v>
      </c>
      <c r="G135">
        <f t="shared" si="8"/>
        <v>1.4804004279736344E-3</v>
      </c>
    </row>
    <row r="136" spans="1:7">
      <c r="A136">
        <v>2.13333333333</v>
      </c>
      <c r="B136">
        <v>3.2882690429700001</v>
      </c>
      <c r="D136">
        <f t="shared" ref="D136:D199" si="9">(A145-$A$16)*60</f>
        <v>128.99999999982001</v>
      </c>
      <c r="E136">
        <f t="shared" ref="E136:E199" si="10">B145</f>
        <v>3.2501220703100002</v>
      </c>
      <c r="F136">
        <f t="shared" ref="F136:F199" si="11">$J$9*EXP(-$J$10*D136)+$J$11</f>
        <v>3.2127576026082143</v>
      </c>
      <c r="G136">
        <f t="shared" ref="G136:G199" si="12">(E136-F136)^2</f>
        <v>1.3961034466378032E-3</v>
      </c>
    </row>
    <row r="137" spans="1:7">
      <c r="A137">
        <v>2.15</v>
      </c>
      <c r="B137">
        <v>3.2843017578100002</v>
      </c>
      <c r="D137">
        <f t="shared" si="9"/>
        <v>130.00000000002001</v>
      </c>
      <c r="E137">
        <f t="shared" si="10"/>
        <v>3.2461547851599999</v>
      </c>
      <c r="F137">
        <f t="shared" si="11"/>
        <v>3.2090475377317977</v>
      </c>
      <c r="G137">
        <f t="shared" si="12"/>
        <v>1.3769478116978152E-3</v>
      </c>
    </row>
    <row r="138" spans="1:7">
      <c r="A138">
        <v>2.1666666666699999</v>
      </c>
      <c r="B138">
        <v>3.2797241210900001</v>
      </c>
      <c r="D138">
        <f t="shared" si="9"/>
        <v>131.00000000022001</v>
      </c>
      <c r="E138">
        <f t="shared" si="10"/>
        <v>3.2440185546899998</v>
      </c>
      <c r="F138">
        <f t="shared" si="11"/>
        <v>3.205397721552155</v>
      </c>
      <c r="G138">
        <f t="shared" si="12"/>
        <v>1.491568752261252E-3</v>
      </c>
    </row>
    <row r="139" spans="1:7">
      <c r="A139">
        <v>2.1833333333299998</v>
      </c>
      <c r="B139">
        <v>3.2745361328100002</v>
      </c>
      <c r="D139">
        <f t="shared" si="9"/>
        <v>131.99999999982003</v>
      </c>
      <c r="E139">
        <f t="shared" si="10"/>
        <v>3.2388305664099999</v>
      </c>
      <c r="F139">
        <f t="shared" si="11"/>
        <v>3.2018071756773558</v>
      </c>
      <c r="G139">
        <f t="shared" si="12"/>
        <v>1.370731461342033E-3</v>
      </c>
    </row>
    <row r="140" spans="1:7">
      <c r="A140">
        <v>2.2000000000000002</v>
      </c>
      <c r="B140">
        <v>3.2705688476599999</v>
      </c>
      <c r="D140">
        <f t="shared" si="9"/>
        <v>133.00000000002001</v>
      </c>
      <c r="E140">
        <f t="shared" si="10"/>
        <v>3.2351684570299999</v>
      </c>
      <c r="F140">
        <f t="shared" si="11"/>
        <v>3.198274937597418</v>
      </c>
      <c r="G140">
        <f t="shared" si="12"/>
        <v>1.3611317761222984E-3</v>
      </c>
    </row>
    <row r="141" spans="1:7">
      <c r="A141">
        <v>2.2166666666700001</v>
      </c>
      <c r="B141">
        <v>3.2656860351599999</v>
      </c>
      <c r="D141">
        <f t="shared" si="9"/>
        <v>134.00000000022001</v>
      </c>
      <c r="E141">
        <f t="shared" si="10"/>
        <v>3.2330322265600002</v>
      </c>
      <c r="F141">
        <f t="shared" si="11"/>
        <v>3.1948000604392157</v>
      </c>
      <c r="G141">
        <f t="shared" si="12"/>
        <v>1.4616985262872625E-3</v>
      </c>
    </row>
    <row r="142" spans="1:7">
      <c r="A142">
        <v>2.2333333333300001</v>
      </c>
      <c r="B142">
        <v>3.2623291015600002</v>
      </c>
      <c r="D142">
        <f t="shared" si="9"/>
        <v>134.99999999982001</v>
      </c>
      <c r="E142">
        <f t="shared" si="10"/>
        <v>3.2290649414099999</v>
      </c>
      <c r="F142">
        <f t="shared" si="11"/>
        <v>3.1913816127060377</v>
      </c>
      <c r="G142">
        <f t="shared" si="12"/>
        <v>1.42003326221086E-3</v>
      </c>
    </row>
    <row r="143" spans="1:7">
      <c r="A143">
        <v>2.25</v>
      </c>
      <c r="B143">
        <v>3.2601928710900001</v>
      </c>
      <c r="D143">
        <f t="shared" si="9"/>
        <v>136.00000000002001</v>
      </c>
      <c r="E143">
        <f t="shared" si="10"/>
        <v>3.2241821289099999</v>
      </c>
      <c r="F143">
        <f t="shared" si="11"/>
        <v>3.1880186780218831</v>
      </c>
      <c r="G143">
        <f t="shared" si="12"/>
        <v>1.3077951801372348E-3</v>
      </c>
    </row>
    <row r="144" spans="1:7">
      <c r="A144">
        <v>2.2666666666699999</v>
      </c>
      <c r="B144">
        <v>3.2550048828100002</v>
      </c>
      <c r="D144">
        <f t="shared" si="9"/>
        <v>137.00000000022001</v>
      </c>
      <c r="E144">
        <f t="shared" si="10"/>
        <v>3.22143554688</v>
      </c>
      <c r="F144">
        <f t="shared" si="11"/>
        <v>3.1847103548981206</v>
      </c>
      <c r="G144">
        <f t="shared" si="12"/>
        <v>1.348739726105899E-3</v>
      </c>
    </row>
    <row r="145" spans="1:7">
      <c r="A145">
        <v>2.2833333333299999</v>
      </c>
      <c r="B145">
        <v>3.2501220703100002</v>
      </c>
      <c r="D145">
        <f t="shared" si="9"/>
        <v>137.99999999982001</v>
      </c>
      <c r="E145">
        <f t="shared" si="10"/>
        <v>3.2180786132799999</v>
      </c>
      <c r="F145">
        <f t="shared" si="11"/>
        <v>3.1814557564855255</v>
      </c>
      <c r="G145">
        <f t="shared" si="12"/>
        <v>1.3412336397885807E-3</v>
      </c>
    </row>
    <row r="146" spans="1:7">
      <c r="A146">
        <v>2.2999999999999998</v>
      </c>
      <c r="B146">
        <v>3.2461547851599999</v>
      </c>
      <c r="D146">
        <f t="shared" si="9"/>
        <v>139.00000000002001</v>
      </c>
      <c r="E146">
        <f t="shared" si="10"/>
        <v>3.212890625</v>
      </c>
      <c r="F146">
        <f t="shared" si="11"/>
        <v>3.1782540103308365</v>
      </c>
      <c r="G146">
        <f t="shared" si="12"/>
        <v>1.1996950757401093E-3</v>
      </c>
    </row>
    <row r="147" spans="1:7">
      <c r="A147">
        <v>2.3166666666700002</v>
      </c>
      <c r="B147">
        <v>3.2440185546899998</v>
      </c>
      <c r="D147">
        <f t="shared" si="9"/>
        <v>140.00000000022001</v>
      </c>
      <c r="E147">
        <f t="shared" si="10"/>
        <v>3.21044921875</v>
      </c>
      <c r="F147">
        <f t="shared" si="11"/>
        <v>3.1751042581545939</v>
      </c>
      <c r="G147">
        <f t="shared" si="12"/>
        <v>1.2492662394908134E-3</v>
      </c>
    </row>
    <row r="148" spans="1:7">
      <c r="A148">
        <v>2.3333333333300001</v>
      </c>
      <c r="B148">
        <v>3.2388305664099999</v>
      </c>
      <c r="D148">
        <f t="shared" si="9"/>
        <v>140.99999999982001</v>
      </c>
      <c r="E148">
        <f t="shared" si="10"/>
        <v>3.2070922851599999</v>
      </c>
      <c r="F148">
        <f t="shared" si="11"/>
        <v>3.1720056556150666</v>
      </c>
      <c r="G148">
        <f t="shared" si="12"/>
        <v>1.2310715728233825E-3</v>
      </c>
    </row>
    <row r="149" spans="1:7">
      <c r="A149">
        <v>2.35</v>
      </c>
      <c r="B149">
        <v>3.2351684570299999</v>
      </c>
      <c r="D149">
        <f t="shared" si="9"/>
        <v>142.00000000002001</v>
      </c>
      <c r="E149">
        <f t="shared" si="10"/>
        <v>3.203125</v>
      </c>
      <c r="F149">
        <f t="shared" si="11"/>
        <v>3.1689573720764748</v>
      </c>
      <c r="G149">
        <f t="shared" si="12"/>
        <v>1.1674267979204613E-3</v>
      </c>
    </row>
    <row r="150" spans="1:7">
      <c r="A150">
        <v>2.36666666667</v>
      </c>
      <c r="B150">
        <v>3.2330322265600002</v>
      </c>
      <c r="D150">
        <f t="shared" si="9"/>
        <v>143.00000000022001</v>
      </c>
      <c r="E150">
        <f t="shared" si="10"/>
        <v>3.19946289063</v>
      </c>
      <c r="F150">
        <f t="shared" si="11"/>
        <v>3.165958590397477</v>
      </c>
      <c r="G150">
        <f t="shared" si="12"/>
        <v>1.1225381340710437E-3</v>
      </c>
    </row>
    <row r="151" spans="1:7">
      <c r="A151">
        <v>2.38333333333</v>
      </c>
      <c r="B151">
        <v>3.2290649414099999</v>
      </c>
      <c r="D151">
        <f t="shared" si="9"/>
        <v>143.99999999982001</v>
      </c>
      <c r="E151">
        <f t="shared" si="10"/>
        <v>3.1961059570299999</v>
      </c>
      <c r="F151">
        <f t="shared" si="11"/>
        <v>3.163008506706412</v>
      </c>
      <c r="G151">
        <f t="shared" si="12"/>
        <v>1.0954412179223693E-3</v>
      </c>
    </row>
    <row r="152" spans="1:7">
      <c r="A152">
        <v>2.4</v>
      </c>
      <c r="B152">
        <v>3.2241821289099999</v>
      </c>
      <c r="D152">
        <f t="shared" si="9"/>
        <v>145.00000000002001</v>
      </c>
      <c r="E152">
        <f t="shared" si="10"/>
        <v>3.1927490234399998</v>
      </c>
      <c r="F152">
        <f t="shared" si="11"/>
        <v>3.1601063301806303</v>
      </c>
      <c r="G152">
        <f t="shared" si="12"/>
        <v>1.0655454232252888E-3</v>
      </c>
    </row>
    <row r="153" spans="1:7">
      <c r="A153">
        <v>2.4166666666699999</v>
      </c>
      <c r="B153">
        <v>3.22143554688</v>
      </c>
      <c r="D153">
        <f t="shared" si="9"/>
        <v>146.00000000022001</v>
      </c>
      <c r="E153">
        <f t="shared" si="10"/>
        <v>3.1890869140600002</v>
      </c>
      <c r="F153">
        <f t="shared" si="11"/>
        <v>3.1572512828451216</v>
      </c>
      <c r="G153">
        <f t="shared" si="12"/>
        <v>1.0135074148497555E-3</v>
      </c>
    </row>
    <row r="154" spans="1:7">
      <c r="A154">
        <v>2.4333333333299998</v>
      </c>
      <c r="B154">
        <v>3.2180786132799999</v>
      </c>
      <c r="D154">
        <f t="shared" si="9"/>
        <v>146.99999999982003</v>
      </c>
      <c r="E154">
        <f t="shared" si="10"/>
        <v>3.1875610351599999</v>
      </c>
      <c r="F154">
        <f t="shared" si="11"/>
        <v>3.1544425993585277</v>
      </c>
      <c r="G154">
        <f t="shared" si="12"/>
        <v>1.0968307899362371E-3</v>
      </c>
    </row>
    <row r="155" spans="1:7">
      <c r="A155">
        <v>2.4500000000000002</v>
      </c>
      <c r="B155">
        <v>3.212890625</v>
      </c>
      <c r="D155">
        <f t="shared" si="9"/>
        <v>148.00000000002001</v>
      </c>
      <c r="E155">
        <f t="shared" si="10"/>
        <v>3.1832885742200001</v>
      </c>
      <c r="F155">
        <f t="shared" si="11"/>
        <v>3.1516795268030497</v>
      </c>
      <c r="G155">
        <f t="shared" si="12"/>
        <v>9.9913187860701646E-4</v>
      </c>
    </row>
    <row r="156" spans="1:7">
      <c r="A156">
        <v>2.4666666666700001</v>
      </c>
      <c r="B156">
        <v>3.21044921875</v>
      </c>
      <c r="D156">
        <f t="shared" si="9"/>
        <v>149.00000000022001</v>
      </c>
      <c r="E156">
        <f t="shared" si="10"/>
        <v>3.1817626953100002</v>
      </c>
      <c r="F156">
        <f t="shared" si="11"/>
        <v>3.1489613244927308</v>
      </c>
      <c r="G156">
        <f t="shared" si="12"/>
        <v>1.0759299274920135E-3</v>
      </c>
    </row>
    <row r="157" spans="1:7">
      <c r="A157">
        <v>2.4833333333300001</v>
      </c>
      <c r="B157">
        <v>3.2070922851599999</v>
      </c>
      <c r="D157">
        <f t="shared" si="9"/>
        <v>149.99999999982001</v>
      </c>
      <c r="E157">
        <f t="shared" si="10"/>
        <v>3.1765747070299999</v>
      </c>
      <c r="F157">
        <f t="shared" si="11"/>
        <v>3.1462872637697217</v>
      </c>
      <c r="G157">
        <f t="shared" si="12"/>
        <v>9.1732921924457219E-4</v>
      </c>
    </row>
    <row r="158" spans="1:7">
      <c r="A158">
        <v>2.5</v>
      </c>
      <c r="B158">
        <v>3.203125</v>
      </c>
      <c r="D158">
        <f t="shared" si="9"/>
        <v>151.00000000002001</v>
      </c>
      <c r="E158">
        <f t="shared" si="10"/>
        <v>3.1747436523400001</v>
      </c>
      <c r="F158">
        <f t="shared" si="11"/>
        <v>3.1436566278042619</v>
      </c>
      <c r="G158">
        <f t="shared" si="12"/>
        <v>9.6640309448558853E-4</v>
      </c>
    </row>
    <row r="159" spans="1:7">
      <c r="A159">
        <v>2.5166666666699999</v>
      </c>
      <c r="B159">
        <v>3.19946289063</v>
      </c>
      <c r="D159">
        <f t="shared" si="9"/>
        <v>152.00000000022001</v>
      </c>
      <c r="E159">
        <f t="shared" si="10"/>
        <v>3.1707763671899998</v>
      </c>
      <c r="F159">
        <f t="shared" si="11"/>
        <v>3.1410687114121481</v>
      </c>
      <c r="G159">
        <f t="shared" si="12"/>
        <v>8.8254481181532706E-4</v>
      </c>
    </row>
    <row r="160" spans="1:7">
      <c r="A160">
        <v>2.5333333333299999</v>
      </c>
      <c r="B160">
        <v>3.1961059570299999</v>
      </c>
      <c r="D160">
        <f t="shared" si="9"/>
        <v>152.99999999982001</v>
      </c>
      <c r="E160">
        <f t="shared" si="10"/>
        <v>3.1683349609399998</v>
      </c>
      <c r="F160">
        <f t="shared" si="11"/>
        <v>3.1385228208607669</v>
      </c>
      <c r="G160">
        <f t="shared" si="12"/>
        <v>8.8876369610380046E-4</v>
      </c>
    </row>
    <row r="161" spans="1:7">
      <c r="A161">
        <v>2.5499999999999998</v>
      </c>
      <c r="B161">
        <v>3.1927490234399998</v>
      </c>
      <c r="D161">
        <f t="shared" si="9"/>
        <v>154.00000000002001</v>
      </c>
      <c r="E161">
        <f t="shared" si="10"/>
        <v>3.1661987304700001</v>
      </c>
      <c r="F161">
        <f t="shared" si="11"/>
        <v>3.1360182736786633</v>
      </c>
      <c r="G161">
        <f t="shared" si="12"/>
        <v>9.1085997213375064E-4</v>
      </c>
    </row>
    <row r="162" spans="1:7">
      <c r="A162">
        <v>2.5666666666700002</v>
      </c>
      <c r="B162">
        <v>3.1890869140600002</v>
      </c>
      <c r="D162">
        <f t="shared" si="9"/>
        <v>155.00000000022001</v>
      </c>
      <c r="E162">
        <f t="shared" si="10"/>
        <v>3.16162109375</v>
      </c>
      <c r="F162">
        <f t="shared" si="11"/>
        <v>3.1335543984817558</v>
      </c>
      <c r="G162">
        <f t="shared" si="12"/>
        <v>7.8773938328048328E-4</v>
      </c>
    </row>
    <row r="163" spans="1:7">
      <c r="A163">
        <v>2.5833333333300001</v>
      </c>
      <c r="B163">
        <v>3.1875610351599999</v>
      </c>
      <c r="D163">
        <f t="shared" si="9"/>
        <v>155.99999999982001</v>
      </c>
      <c r="E163">
        <f t="shared" si="10"/>
        <v>3.1597900390600002</v>
      </c>
      <c r="F163">
        <f t="shared" si="11"/>
        <v>3.1311305347886691</v>
      </c>
      <c r="G163">
        <f t="shared" si="12"/>
        <v>8.2136718507844707E-4</v>
      </c>
    </row>
    <row r="164" spans="1:7">
      <c r="A164">
        <v>2.6</v>
      </c>
      <c r="B164">
        <v>3.1832885742200001</v>
      </c>
      <c r="D164">
        <f t="shared" si="9"/>
        <v>157.00000000002001</v>
      </c>
      <c r="E164">
        <f t="shared" si="10"/>
        <v>3.1564331054700001</v>
      </c>
      <c r="F164">
        <f t="shared" si="11"/>
        <v>3.1287460328394272</v>
      </c>
      <c r="G164">
        <f t="shared" si="12"/>
        <v>7.6657399085061932E-4</v>
      </c>
    </row>
    <row r="165" spans="1:7">
      <c r="A165">
        <v>2.61666666667</v>
      </c>
      <c r="B165">
        <v>3.1817626953100002</v>
      </c>
      <c r="D165">
        <f t="shared" si="9"/>
        <v>158.00000000022001</v>
      </c>
      <c r="E165">
        <f t="shared" si="10"/>
        <v>3.1533813476599999</v>
      </c>
      <c r="F165">
        <f t="shared" si="11"/>
        <v>3.1264002534300013</v>
      </c>
      <c r="G165">
        <f t="shared" si="12"/>
        <v>7.2797944584806454E-4</v>
      </c>
    </row>
    <row r="166" spans="1:7">
      <c r="A166">
        <v>2.63333333333</v>
      </c>
      <c r="B166">
        <v>3.1765747070299999</v>
      </c>
      <c r="D166">
        <f t="shared" si="9"/>
        <v>158.99999999982001</v>
      </c>
      <c r="E166">
        <f t="shared" si="10"/>
        <v>3.15063476563</v>
      </c>
      <c r="F166">
        <f t="shared" si="11"/>
        <v>3.1240925677364917</v>
      </c>
      <c r="G166">
        <f t="shared" si="12"/>
        <v>7.0448826901815711E-4</v>
      </c>
    </row>
    <row r="167" spans="1:7">
      <c r="A167">
        <v>2.65</v>
      </c>
      <c r="B167">
        <v>3.1747436523400001</v>
      </c>
      <c r="D167">
        <f t="shared" si="9"/>
        <v>160.00000000002001</v>
      </c>
      <c r="E167">
        <f t="shared" si="10"/>
        <v>3.1478881835900001</v>
      </c>
      <c r="F167">
        <f t="shared" si="11"/>
        <v>3.1218223571425106</v>
      </c>
      <c r="G167">
        <f t="shared" si="12"/>
        <v>6.7942730839064616E-4</v>
      </c>
    </row>
    <row r="168" spans="1:7">
      <c r="A168">
        <v>2.6666666666699999</v>
      </c>
      <c r="B168">
        <v>3.1707763671899998</v>
      </c>
      <c r="D168">
        <f t="shared" si="9"/>
        <v>161.00000000022001</v>
      </c>
      <c r="E168">
        <f t="shared" si="10"/>
        <v>3.14453125</v>
      </c>
      <c r="F168">
        <f t="shared" si="11"/>
        <v>3.1195890130816615</v>
      </c>
      <c r="G168">
        <f t="shared" si="12"/>
        <v>6.2211518249052921E-4</v>
      </c>
    </row>
    <row r="169" spans="1:7">
      <c r="A169">
        <v>2.6833333333299998</v>
      </c>
      <c r="B169">
        <v>3.1683349609399998</v>
      </c>
      <c r="D169">
        <f t="shared" si="9"/>
        <v>161.99999999982003</v>
      </c>
      <c r="E169">
        <f t="shared" si="10"/>
        <v>3.14331054688</v>
      </c>
      <c r="F169">
        <f t="shared" si="11"/>
        <v>3.1173919368701486</v>
      </c>
      <c r="G169">
        <f t="shared" si="12"/>
        <v>6.7177434484276956E-4</v>
      </c>
    </row>
    <row r="170" spans="1:7">
      <c r="A170">
        <v>2.7</v>
      </c>
      <c r="B170">
        <v>3.1661987304700001</v>
      </c>
      <c r="D170">
        <f t="shared" si="9"/>
        <v>163.00000000002001</v>
      </c>
      <c r="E170">
        <f t="shared" si="10"/>
        <v>3.1399536132799999</v>
      </c>
      <c r="F170">
        <f t="shared" si="11"/>
        <v>3.1152305395424329</v>
      </c>
      <c r="G170">
        <f t="shared" si="12"/>
        <v>6.112303750331747E-4</v>
      </c>
    </row>
    <row r="171" spans="1:7">
      <c r="A171">
        <v>2.7166666666700001</v>
      </c>
      <c r="B171">
        <v>3.16162109375</v>
      </c>
      <c r="D171">
        <f t="shared" si="9"/>
        <v>164.00000000022001</v>
      </c>
      <c r="E171">
        <f t="shared" si="10"/>
        <v>3.1375122070299999</v>
      </c>
      <c r="F171">
        <f t="shared" si="11"/>
        <v>3.1131042417012607</v>
      </c>
      <c r="G171">
        <f t="shared" si="12"/>
        <v>5.9574877148893654E-4</v>
      </c>
    </row>
    <row r="172" spans="1:7">
      <c r="A172">
        <v>2.7333333333300001</v>
      </c>
      <c r="B172">
        <v>3.1597900390600002</v>
      </c>
      <c r="D172">
        <f t="shared" si="9"/>
        <v>164.99999999982001</v>
      </c>
      <c r="E172">
        <f t="shared" si="10"/>
        <v>3.13598632813</v>
      </c>
      <c r="F172">
        <f t="shared" si="11"/>
        <v>3.1110124733582962</v>
      </c>
      <c r="G172">
        <f t="shared" si="12"/>
        <v>6.2369342215815135E-4</v>
      </c>
    </row>
    <row r="173" spans="1:7">
      <c r="A173">
        <v>2.75</v>
      </c>
      <c r="B173">
        <v>3.1564331054700001</v>
      </c>
      <c r="D173">
        <f t="shared" si="9"/>
        <v>166.00000000002001</v>
      </c>
      <c r="E173">
        <f t="shared" si="10"/>
        <v>3.13232421875</v>
      </c>
      <c r="F173">
        <f t="shared" si="11"/>
        <v>3.1089546737776574</v>
      </c>
      <c r="G173">
        <f t="shared" si="12"/>
        <v>5.4613563221434143E-4</v>
      </c>
    </row>
    <row r="174" spans="1:7">
      <c r="A174">
        <v>2.7666666666699999</v>
      </c>
      <c r="B174">
        <v>3.1533813476599999</v>
      </c>
      <c r="D174">
        <f t="shared" si="9"/>
        <v>167.00000000022001</v>
      </c>
      <c r="E174">
        <f t="shared" si="10"/>
        <v>3.1295776367200001</v>
      </c>
      <c r="F174">
        <f t="shared" si="11"/>
        <v>3.1069302913331289</v>
      </c>
      <c r="G174">
        <f t="shared" si="12"/>
        <v>5.1290225307223567E-4</v>
      </c>
    </row>
    <row r="175" spans="1:7">
      <c r="A175">
        <v>2.7833333333299999</v>
      </c>
      <c r="B175">
        <v>3.15063476563</v>
      </c>
      <c r="D175">
        <f t="shared" si="9"/>
        <v>167.99999999982001</v>
      </c>
      <c r="E175">
        <f t="shared" si="10"/>
        <v>3.1259155273400001</v>
      </c>
      <c r="F175">
        <f t="shared" si="11"/>
        <v>3.1049387833564372</v>
      </c>
      <c r="G175">
        <f t="shared" si="12"/>
        <v>4.4002378815194074E-4</v>
      </c>
    </row>
    <row r="176" spans="1:7">
      <c r="A176">
        <v>2.8</v>
      </c>
      <c r="B176">
        <v>3.1478881835900001</v>
      </c>
      <c r="D176">
        <f t="shared" si="9"/>
        <v>169.00000000002001</v>
      </c>
      <c r="E176">
        <f t="shared" si="10"/>
        <v>3.1256103515600002</v>
      </c>
      <c r="F176">
        <f t="shared" si="11"/>
        <v>3.1029796159882821</v>
      </c>
      <c r="G176">
        <f t="shared" si="12"/>
        <v>5.1215019251702831E-4</v>
      </c>
    </row>
    <row r="177" spans="1:7">
      <c r="A177">
        <v>2.8166666666700002</v>
      </c>
      <c r="B177">
        <v>3.14453125</v>
      </c>
      <c r="D177">
        <f t="shared" si="9"/>
        <v>170.00000000022001</v>
      </c>
      <c r="E177">
        <f t="shared" si="10"/>
        <v>3.12255859375</v>
      </c>
      <c r="F177">
        <f t="shared" si="11"/>
        <v>3.101052264042397</v>
      </c>
      <c r="G177">
        <f t="shared" si="12"/>
        <v>4.625222174921283E-4</v>
      </c>
    </row>
    <row r="178" spans="1:7">
      <c r="A178">
        <v>2.8333333333300001</v>
      </c>
      <c r="B178">
        <v>3.14331054688</v>
      </c>
      <c r="D178">
        <f t="shared" si="9"/>
        <v>170.99999999982001</v>
      </c>
      <c r="E178">
        <f t="shared" si="10"/>
        <v>3.1198120117200001</v>
      </c>
      <c r="F178">
        <f t="shared" si="11"/>
        <v>3.0991562108610937</v>
      </c>
      <c r="G178">
        <f t="shared" si="12"/>
        <v>4.2666210912279805E-4</v>
      </c>
    </row>
    <row r="179" spans="1:7">
      <c r="A179">
        <v>2.85</v>
      </c>
      <c r="B179">
        <v>3.1399536132799999</v>
      </c>
      <c r="D179">
        <f t="shared" si="9"/>
        <v>172.00000000002001</v>
      </c>
      <c r="E179">
        <f t="shared" si="10"/>
        <v>3.1161499023400001</v>
      </c>
      <c r="F179">
        <f t="shared" si="11"/>
        <v>3.0972909481734359</v>
      </c>
      <c r="G179">
        <f t="shared" si="12"/>
        <v>3.5566015225657095E-4</v>
      </c>
    </row>
    <row r="180" spans="1:7">
      <c r="A180">
        <v>2.86666666667</v>
      </c>
      <c r="B180">
        <v>3.1375122070299999</v>
      </c>
      <c r="D180">
        <f t="shared" si="9"/>
        <v>173.00000000022001</v>
      </c>
      <c r="E180">
        <f t="shared" si="10"/>
        <v>3.115234375</v>
      </c>
      <c r="F180">
        <f t="shared" si="11"/>
        <v>3.0954559759658142</v>
      </c>
      <c r="G180">
        <f t="shared" si="12"/>
        <v>3.9118506835548051E-4</v>
      </c>
    </row>
    <row r="181" spans="1:7">
      <c r="A181">
        <v>2.88333333333</v>
      </c>
      <c r="B181">
        <v>3.13598632813</v>
      </c>
      <c r="D181">
        <f t="shared" si="9"/>
        <v>173.99999999982001</v>
      </c>
      <c r="E181">
        <f t="shared" si="10"/>
        <v>3.1121826171899998</v>
      </c>
      <c r="F181">
        <f t="shared" si="11"/>
        <v>3.0936508023444151</v>
      </c>
      <c r="G181">
        <f t="shared" si="12"/>
        <v>3.4342816147103116E-4</v>
      </c>
    </row>
    <row r="182" spans="1:7">
      <c r="A182">
        <v>2.9</v>
      </c>
      <c r="B182">
        <v>3.13232421875</v>
      </c>
      <c r="D182">
        <f t="shared" si="9"/>
        <v>175.00000000002001</v>
      </c>
      <c r="E182">
        <f t="shared" si="10"/>
        <v>3.1103515625</v>
      </c>
      <c r="F182">
        <f t="shared" si="11"/>
        <v>3.091874943400192</v>
      </c>
      <c r="G182">
        <f t="shared" si="12"/>
        <v>3.4138545335939065E-4</v>
      </c>
    </row>
    <row r="183" spans="1:7">
      <c r="A183">
        <v>2.9166666666699999</v>
      </c>
      <c r="B183">
        <v>3.1295776367200001</v>
      </c>
      <c r="D183">
        <f t="shared" si="9"/>
        <v>176.00000000022001</v>
      </c>
      <c r="E183">
        <f t="shared" si="10"/>
        <v>3.1094360351599999</v>
      </c>
      <c r="F183">
        <f t="shared" si="11"/>
        <v>3.0901279230856442</v>
      </c>
      <c r="G183">
        <f t="shared" si="12"/>
        <v>3.7280319187587944E-4</v>
      </c>
    </row>
    <row r="184" spans="1:7">
      <c r="A184">
        <v>2.9333333333299998</v>
      </c>
      <c r="B184">
        <v>3.1259155273400001</v>
      </c>
      <c r="D184">
        <f t="shared" si="9"/>
        <v>176.99999999982003</v>
      </c>
      <c r="E184">
        <f t="shared" si="10"/>
        <v>3.1057739257799999</v>
      </c>
      <c r="F184">
        <f t="shared" si="11"/>
        <v>3.0884092730838781</v>
      </c>
      <c r="G184">
        <f t="shared" si="12"/>
        <v>3.0153116325692844E-4</v>
      </c>
    </row>
    <row r="185" spans="1:7">
      <c r="A185">
        <v>2.95</v>
      </c>
      <c r="B185">
        <v>3.1256103515600002</v>
      </c>
      <c r="D185">
        <f t="shared" si="9"/>
        <v>178.00000000002001</v>
      </c>
      <c r="E185">
        <f t="shared" si="10"/>
        <v>3.1048583984399998</v>
      </c>
      <c r="F185">
        <f t="shared" si="11"/>
        <v>3.0867185326800493</v>
      </c>
      <c r="G185">
        <f t="shared" si="12"/>
        <v>3.2905472978902539E-4</v>
      </c>
    </row>
    <row r="186" spans="1:7">
      <c r="A186">
        <v>2.9666666666700001</v>
      </c>
      <c r="B186">
        <v>3.12255859375</v>
      </c>
      <c r="D186">
        <f t="shared" si="9"/>
        <v>179.00000000022001</v>
      </c>
      <c r="E186">
        <f t="shared" si="10"/>
        <v>3.1005859375</v>
      </c>
      <c r="F186">
        <f t="shared" si="11"/>
        <v>3.0850552486440486</v>
      </c>
      <c r="G186">
        <f t="shared" si="12"/>
        <v>2.412022963403741E-4</v>
      </c>
    </row>
    <row r="187" spans="1:7">
      <c r="A187">
        <v>2.9833333333300001</v>
      </c>
      <c r="B187">
        <v>3.1198120117200001</v>
      </c>
      <c r="D187">
        <f t="shared" si="9"/>
        <v>179.99999999982001</v>
      </c>
      <c r="E187">
        <f t="shared" si="10"/>
        <v>3.0996704101599999</v>
      </c>
      <c r="F187">
        <f t="shared" si="11"/>
        <v>3.0834189751058383</v>
      </c>
      <c r="G187">
        <f t="shared" si="12"/>
        <v>2.6410914131963248E-4</v>
      </c>
    </row>
    <row r="188" spans="1:7">
      <c r="A188">
        <v>3</v>
      </c>
      <c r="B188">
        <v>3.1161499023400001</v>
      </c>
      <c r="D188">
        <f t="shared" si="9"/>
        <v>181.00000000002001</v>
      </c>
      <c r="E188">
        <f t="shared" si="10"/>
        <v>3.0966186523400001</v>
      </c>
      <c r="F188">
        <f t="shared" si="11"/>
        <v>3.0818092734330569</v>
      </c>
      <c r="G188">
        <f t="shared" si="12"/>
        <v>2.1931770360941497E-4</v>
      </c>
    </row>
    <row r="189" spans="1:7">
      <c r="A189">
        <v>3.0166666666699999</v>
      </c>
      <c r="B189">
        <v>3.115234375</v>
      </c>
      <c r="D189">
        <f t="shared" si="9"/>
        <v>182.00000000022001</v>
      </c>
      <c r="E189">
        <f t="shared" si="10"/>
        <v>3.09448242188</v>
      </c>
      <c r="F189">
        <f t="shared" si="11"/>
        <v>3.0802257121193288</v>
      </c>
      <c r="G189">
        <f t="shared" si="12"/>
        <v>2.0325377320001665E-4</v>
      </c>
    </row>
    <row r="190" spans="1:7">
      <c r="A190">
        <v>3.0333333333299999</v>
      </c>
      <c r="B190">
        <v>3.1121826171899998</v>
      </c>
      <c r="D190">
        <f t="shared" si="9"/>
        <v>182.99999999982001</v>
      </c>
      <c r="E190">
        <f t="shared" si="10"/>
        <v>3.0938720703100002</v>
      </c>
      <c r="F190">
        <f t="shared" si="11"/>
        <v>3.0786678666655738</v>
      </c>
      <c r="G190">
        <f t="shared" si="12"/>
        <v>2.311678084611899E-4</v>
      </c>
    </row>
    <row r="191" spans="1:7">
      <c r="A191">
        <v>3.05</v>
      </c>
      <c r="B191">
        <v>3.1103515625</v>
      </c>
      <c r="D191">
        <f t="shared" si="9"/>
        <v>184.00000000002001</v>
      </c>
      <c r="E191">
        <f t="shared" si="10"/>
        <v>3.0914306640600002</v>
      </c>
      <c r="F191">
        <f t="shared" si="11"/>
        <v>3.0771353194634803</v>
      </c>
      <c r="G191">
        <f t="shared" si="12"/>
        <v>2.0435687713325163E-4</v>
      </c>
    </row>
    <row r="192" spans="1:7">
      <c r="A192">
        <v>3.0666666666700002</v>
      </c>
      <c r="B192">
        <v>3.1094360351599999</v>
      </c>
      <c r="D192">
        <f t="shared" si="9"/>
        <v>185.00000000022001</v>
      </c>
      <c r="E192">
        <f t="shared" si="10"/>
        <v>3.0892944335900001</v>
      </c>
      <c r="F192">
        <f t="shared" si="11"/>
        <v>3.0756276596891667</v>
      </c>
      <c r="G192">
        <f t="shared" si="12"/>
        <v>1.8678070885650027E-4</v>
      </c>
    </row>
    <row r="193" spans="1:7">
      <c r="A193">
        <v>3.0833333333300001</v>
      </c>
      <c r="B193">
        <v>3.1057739257799999</v>
      </c>
      <c r="D193">
        <f t="shared" si="9"/>
        <v>185.99999999982001</v>
      </c>
      <c r="E193">
        <f t="shared" si="10"/>
        <v>3.0874633789099999</v>
      </c>
      <c r="F193">
        <f t="shared" si="11"/>
        <v>3.0741444831901816</v>
      </c>
      <c r="G193">
        <f t="shared" si="12"/>
        <v>1.7739298319539311E-4</v>
      </c>
    </row>
    <row r="194" spans="1:7">
      <c r="A194">
        <v>3.1</v>
      </c>
      <c r="B194">
        <v>3.1048583984399998</v>
      </c>
      <c r="D194">
        <f t="shared" si="9"/>
        <v>187.00000000002001</v>
      </c>
      <c r="E194">
        <f t="shared" si="10"/>
        <v>3.0841064453100002</v>
      </c>
      <c r="F194">
        <f t="shared" si="11"/>
        <v>3.0726853923745607</v>
      </c>
      <c r="G194">
        <f t="shared" si="12"/>
        <v>1.3044045015411101E-4</v>
      </c>
    </row>
    <row r="195" spans="1:7">
      <c r="A195">
        <v>3.11666666667</v>
      </c>
      <c r="B195">
        <v>3.1005859375</v>
      </c>
      <c r="D195">
        <f t="shared" si="9"/>
        <v>188.00000000022001</v>
      </c>
      <c r="E195">
        <f t="shared" si="10"/>
        <v>3.08349609375</v>
      </c>
      <c r="F195">
        <f t="shared" si="11"/>
        <v>3.0712499961095863</v>
      </c>
      <c r="G195">
        <f t="shared" si="12"/>
        <v>1.4996690741854682E-4</v>
      </c>
    </row>
    <row r="196" spans="1:7">
      <c r="A196">
        <v>3.13333333333</v>
      </c>
      <c r="B196">
        <v>3.0996704101599999</v>
      </c>
      <c r="D196">
        <f t="shared" si="9"/>
        <v>188.99999999982001</v>
      </c>
      <c r="E196">
        <f t="shared" si="10"/>
        <v>3.0804443359399998</v>
      </c>
      <c r="F196">
        <f t="shared" si="11"/>
        <v>3.0698379096142023</v>
      </c>
      <c r="G196">
        <f t="shared" si="12"/>
        <v>1.1249627940456913E-4</v>
      </c>
    </row>
    <row r="197" spans="1:7">
      <c r="A197">
        <v>3.15</v>
      </c>
      <c r="B197">
        <v>3.0966186523400001</v>
      </c>
      <c r="D197">
        <f t="shared" si="9"/>
        <v>190.00000000002001</v>
      </c>
      <c r="E197">
        <f t="shared" si="10"/>
        <v>3.0789184570299999</v>
      </c>
      <c r="F197">
        <f t="shared" si="11"/>
        <v>3.0684487543533914</v>
      </c>
      <c r="G197">
        <f t="shared" si="12"/>
        <v>1.0961467413658354E-4</v>
      </c>
    </row>
    <row r="198" spans="1:7">
      <c r="A198">
        <v>3.1666666666699999</v>
      </c>
      <c r="B198">
        <v>3.09448242188</v>
      </c>
      <c r="D198">
        <f t="shared" si="9"/>
        <v>191.00000000022001</v>
      </c>
      <c r="E198">
        <f t="shared" si="10"/>
        <v>3.0770874023400001</v>
      </c>
      <c r="F198">
        <f t="shared" si="11"/>
        <v>3.0670821579417833</v>
      </c>
      <c r="G198">
        <f t="shared" si="12"/>
        <v>1.00104915468049E-4</v>
      </c>
    </row>
    <row r="199" spans="1:7">
      <c r="A199">
        <v>3.1833333333299998</v>
      </c>
      <c r="B199">
        <v>3.0938720703100002</v>
      </c>
      <c r="D199">
        <f t="shared" si="9"/>
        <v>191.99999999982003</v>
      </c>
      <c r="E199">
        <f t="shared" si="10"/>
        <v>3.0746459960900001</v>
      </c>
      <c r="F199">
        <f t="shared" si="11"/>
        <v>3.0657377540412298</v>
      </c>
      <c r="G199">
        <f t="shared" si="12"/>
        <v>7.9356776399478851E-5</v>
      </c>
    </row>
    <row r="200" spans="1:7">
      <c r="A200">
        <v>3.2</v>
      </c>
      <c r="B200">
        <v>3.0914306640600002</v>
      </c>
      <c r="D200">
        <f t="shared" ref="D200:D263" si="13">(A209-$A$16)*60</f>
        <v>193.00000000002001</v>
      </c>
      <c r="E200">
        <f t="shared" ref="E200:E263" si="14">B209</f>
        <v>3.0731201171899998</v>
      </c>
      <c r="F200">
        <f t="shared" ref="F200:F263" si="15">$J$9*EXP(-$J$10*D200)+$J$11</f>
        <v>3.0644151822602423</v>
      </c>
      <c r="G200">
        <f t="shared" ref="G200:G263" si="16">(E200-F200)^2</f>
        <v>7.5775892131311085E-5</v>
      </c>
    </row>
    <row r="201" spans="1:7">
      <c r="A201">
        <v>3.2166666666700001</v>
      </c>
      <c r="B201">
        <v>3.0892944335900001</v>
      </c>
      <c r="D201">
        <f t="shared" si="13"/>
        <v>194.00000000022001</v>
      </c>
      <c r="E201">
        <f t="shared" si="14"/>
        <v>3.0712890625</v>
      </c>
      <c r="F201">
        <f t="shared" si="15"/>
        <v>3.0631140880622207</v>
      </c>
      <c r="G201">
        <f t="shared" si="16"/>
        <v>6.6830207058344302E-5</v>
      </c>
    </row>
    <row r="202" spans="1:7">
      <c r="A202">
        <v>3.2333333333300001</v>
      </c>
      <c r="B202">
        <v>3.0874633789099999</v>
      </c>
      <c r="D202">
        <f t="shared" si="13"/>
        <v>194.99999999982001</v>
      </c>
      <c r="E202">
        <f t="shared" si="14"/>
        <v>3.06884765625</v>
      </c>
      <c r="F202">
        <f t="shared" si="15"/>
        <v>3.0618341226679395</v>
      </c>
      <c r="G202">
        <f t="shared" si="16"/>
        <v>4.9189653306689989E-5</v>
      </c>
    </row>
    <row r="203" spans="1:7">
      <c r="A203">
        <v>3.25</v>
      </c>
      <c r="B203">
        <v>3.0841064453100002</v>
      </c>
      <c r="D203">
        <f t="shared" si="13"/>
        <v>196.00000000002001</v>
      </c>
      <c r="E203">
        <f t="shared" si="14"/>
        <v>3.0679321289099999</v>
      </c>
      <c r="F203">
        <f t="shared" si="15"/>
        <v>3.0605749429598021</v>
      </c>
      <c r="G203">
        <f t="shared" si="16"/>
        <v>5.4128185105787056E-5</v>
      </c>
    </row>
    <row r="204" spans="1:7">
      <c r="A204">
        <v>3.2666666666699999</v>
      </c>
      <c r="B204">
        <v>3.08349609375</v>
      </c>
      <c r="D204">
        <f t="shared" si="13"/>
        <v>197.00000000022001</v>
      </c>
      <c r="E204">
        <f t="shared" si="14"/>
        <v>3.0654907226599999</v>
      </c>
      <c r="F204">
        <f t="shared" si="15"/>
        <v>3.0593362113944726</v>
      </c>
      <c r="G204">
        <f t="shared" si="16"/>
        <v>3.7878008917501719E-5</v>
      </c>
    </row>
    <row r="205" spans="1:7">
      <c r="A205">
        <v>3.2833333333299999</v>
      </c>
      <c r="B205">
        <v>3.0804443359399998</v>
      </c>
      <c r="D205">
        <f t="shared" si="13"/>
        <v>197.99999999982001</v>
      </c>
      <c r="E205">
        <f t="shared" si="14"/>
        <v>3.0633544921899998</v>
      </c>
      <c r="F205">
        <f t="shared" si="15"/>
        <v>3.0581175959100313</v>
      </c>
      <c r="G205">
        <f t="shared" si="16"/>
        <v>2.7425082647147744E-5</v>
      </c>
    </row>
    <row r="206" spans="1:7">
      <c r="A206">
        <v>3.3</v>
      </c>
      <c r="B206">
        <v>3.0789184570299999</v>
      </c>
      <c r="D206">
        <f t="shared" si="13"/>
        <v>199.00000000002001</v>
      </c>
      <c r="E206">
        <f t="shared" si="14"/>
        <v>3.0633544921899998</v>
      </c>
      <c r="F206">
        <f t="shared" si="15"/>
        <v>3.0569187698348212</v>
      </c>
      <c r="G206">
        <f t="shared" si="16"/>
        <v>4.1418522232944689E-5</v>
      </c>
    </row>
    <row r="207" spans="1:7">
      <c r="A207">
        <v>3.3166666666700002</v>
      </c>
      <c r="B207">
        <v>3.0770874023400001</v>
      </c>
      <c r="D207">
        <f t="shared" si="13"/>
        <v>200.00000000022001</v>
      </c>
      <c r="E207">
        <f t="shared" si="14"/>
        <v>3.0609130859399998</v>
      </c>
      <c r="F207">
        <f t="shared" si="15"/>
        <v>3.0557394118042671</v>
      </c>
      <c r="G207">
        <f t="shared" si="16"/>
        <v>2.676690406274913E-5</v>
      </c>
    </row>
    <row r="208" spans="1:7">
      <c r="A208">
        <v>3.3333333333300001</v>
      </c>
      <c r="B208">
        <v>3.0746459960900001</v>
      </c>
      <c r="D208">
        <f t="shared" si="13"/>
        <v>200.99999999982001</v>
      </c>
      <c r="E208">
        <f t="shared" si="14"/>
        <v>3.0581665039099999</v>
      </c>
      <c r="F208">
        <f t="shared" si="15"/>
        <v>3.0545792056724803</v>
      </c>
      <c r="G208">
        <f t="shared" si="16"/>
        <v>1.2868708644911057E-5</v>
      </c>
    </row>
    <row r="209" spans="1:7">
      <c r="A209">
        <v>3.35</v>
      </c>
      <c r="B209">
        <v>3.0731201171899998</v>
      </c>
      <c r="D209">
        <f t="shared" si="13"/>
        <v>202.00000000002001</v>
      </c>
      <c r="E209">
        <f t="shared" si="14"/>
        <v>3.0575561523400001</v>
      </c>
      <c r="F209">
        <f t="shared" si="15"/>
        <v>3.0534378404254743</v>
      </c>
      <c r="G209">
        <f t="shared" si="16"/>
        <v>1.6960493025325403E-5</v>
      </c>
    </row>
    <row r="210" spans="1:7">
      <c r="A210">
        <v>3.36666666667</v>
      </c>
      <c r="B210">
        <v>3.0712890625</v>
      </c>
      <c r="D210">
        <f t="shared" si="13"/>
        <v>203.00000000022001</v>
      </c>
      <c r="E210">
        <f t="shared" si="14"/>
        <v>3.0532836914099999</v>
      </c>
      <c r="F210">
        <f t="shared" si="15"/>
        <v>3.0523150101019714</v>
      </c>
      <c r="G210">
        <f t="shared" si="16"/>
        <v>9.3834347652384131E-7</v>
      </c>
    </row>
    <row r="211" spans="1:7">
      <c r="A211">
        <v>3.38333333333</v>
      </c>
      <c r="B211">
        <v>3.06884765625</v>
      </c>
      <c r="D211">
        <f t="shared" si="13"/>
        <v>203.99999999982001</v>
      </c>
      <c r="E211">
        <f t="shared" si="14"/>
        <v>3.05297851563</v>
      </c>
      <c r="F211">
        <f t="shared" si="15"/>
        <v>3.0512104137092435</v>
      </c>
      <c r="G211">
        <f t="shared" si="16"/>
        <v>3.1261844021827996E-6</v>
      </c>
    </row>
    <row r="212" spans="1:7">
      <c r="A212">
        <v>3.4</v>
      </c>
      <c r="B212">
        <v>3.0679321289099999</v>
      </c>
      <c r="D212">
        <f t="shared" si="13"/>
        <v>205.00000000002001</v>
      </c>
      <c r="E212">
        <f t="shared" si="14"/>
        <v>3.05297851563</v>
      </c>
      <c r="F212">
        <f t="shared" si="15"/>
        <v>3.0501237551404894</v>
      </c>
      <c r="G212">
        <f t="shared" si="16"/>
        <v>8.14965745247086E-6</v>
      </c>
    </row>
    <row r="213" spans="1:7">
      <c r="A213">
        <v>3.4166666666699999</v>
      </c>
      <c r="B213">
        <v>3.0654907226599999</v>
      </c>
      <c r="D213">
        <f t="shared" si="13"/>
        <v>206.00000000022001</v>
      </c>
      <c r="E213">
        <f t="shared" si="14"/>
        <v>3.04931640625</v>
      </c>
      <c r="F213">
        <f t="shared" si="15"/>
        <v>3.0490547430994339</v>
      </c>
      <c r="G213">
        <f t="shared" si="16"/>
        <v>6.8467604364168456E-8</v>
      </c>
    </row>
    <row r="214" spans="1:7">
      <c r="A214">
        <v>3.4333333333299998</v>
      </c>
      <c r="B214">
        <v>3.0633544921899998</v>
      </c>
      <c r="D214">
        <f t="shared" si="13"/>
        <v>206.99999999982003</v>
      </c>
      <c r="E214">
        <f t="shared" si="14"/>
        <v>3.0477905273400001</v>
      </c>
      <c r="F214">
        <f t="shared" si="15"/>
        <v>3.0480030910202056</v>
      </c>
      <c r="G214">
        <f t="shared" si="16"/>
        <v>4.5183318142506918E-8</v>
      </c>
    </row>
    <row r="215" spans="1:7">
      <c r="A215">
        <v>3.45</v>
      </c>
      <c r="B215">
        <v>3.0633544921899998</v>
      </c>
      <c r="D215">
        <f t="shared" si="13"/>
        <v>208.00000000002001</v>
      </c>
      <c r="E215">
        <f t="shared" si="14"/>
        <v>3.0477905273400001</v>
      </c>
      <c r="F215">
        <f t="shared" si="15"/>
        <v>3.0469685169886724</v>
      </c>
      <c r="G215">
        <f t="shared" si="16"/>
        <v>6.7570101768984495E-7</v>
      </c>
    </row>
    <row r="216" spans="1:7">
      <c r="A216">
        <v>3.4666666666700001</v>
      </c>
      <c r="B216">
        <v>3.0609130859399998</v>
      </c>
      <c r="D216">
        <f t="shared" si="13"/>
        <v>209.00000000022001</v>
      </c>
      <c r="E216">
        <f t="shared" si="14"/>
        <v>3.0441284179700001</v>
      </c>
      <c r="F216">
        <f t="shared" si="15"/>
        <v>3.0459507436706557</v>
      </c>
      <c r="G216">
        <f t="shared" si="16"/>
        <v>3.3208709592697305E-6</v>
      </c>
    </row>
    <row r="217" spans="1:7">
      <c r="A217">
        <v>3.4833333333300001</v>
      </c>
      <c r="B217">
        <v>3.0581665039099999</v>
      </c>
      <c r="D217">
        <f t="shared" si="13"/>
        <v>209.99999999982001</v>
      </c>
      <c r="E217">
        <f t="shared" si="14"/>
        <v>3.0426025390600002</v>
      </c>
      <c r="F217">
        <f t="shared" si="15"/>
        <v>3.0449494982356473</v>
      </c>
      <c r="G217">
        <f t="shared" si="16"/>
        <v>5.5082173721540676E-6</v>
      </c>
    </row>
    <row r="218" spans="1:7">
      <c r="A218">
        <v>3.5</v>
      </c>
      <c r="B218">
        <v>3.0575561523400001</v>
      </c>
      <c r="D218">
        <f t="shared" si="13"/>
        <v>211.00000000002001</v>
      </c>
      <c r="E218">
        <f t="shared" si="14"/>
        <v>3.0426025390600002</v>
      </c>
      <c r="F218">
        <f t="shared" si="15"/>
        <v>3.0439645122819177</v>
      </c>
      <c r="G218">
        <f t="shared" si="16"/>
        <v>1.8549710572201864E-6</v>
      </c>
    </row>
    <row r="219" spans="1:7">
      <c r="A219">
        <v>3.5166666666699999</v>
      </c>
      <c r="B219">
        <v>3.0532836914099999</v>
      </c>
      <c r="D219">
        <f t="shared" si="13"/>
        <v>212.00000000022001</v>
      </c>
      <c r="E219">
        <f t="shared" si="14"/>
        <v>3.0413818359399998</v>
      </c>
      <c r="F219">
        <f t="shared" si="15"/>
        <v>3.0429955217681677</v>
      </c>
      <c r="G219">
        <f t="shared" si="16"/>
        <v>2.6039819520299178E-6</v>
      </c>
    </row>
    <row r="220" spans="1:7">
      <c r="A220">
        <v>3.5333333333299999</v>
      </c>
      <c r="B220">
        <v>3.05297851563</v>
      </c>
      <c r="D220">
        <f t="shared" si="13"/>
        <v>212.99999999982001</v>
      </c>
      <c r="E220">
        <f t="shared" si="14"/>
        <v>3.03833007813</v>
      </c>
      <c r="F220">
        <f t="shared" si="15"/>
        <v>3.0420422669409057</v>
      </c>
      <c r="G220">
        <f t="shared" si="16"/>
        <v>1.3780345767813746E-5</v>
      </c>
    </row>
    <row r="221" spans="1:7">
      <c r="A221">
        <v>3.55</v>
      </c>
      <c r="B221">
        <v>3.05297851563</v>
      </c>
      <c r="D221">
        <f t="shared" si="13"/>
        <v>214.00000000002001</v>
      </c>
      <c r="E221">
        <f t="shared" si="14"/>
        <v>3.0368041992200001</v>
      </c>
      <c r="F221">
        <f t="shared" si="15"/>
        <v>3.0411044922631407</v>
      </c>
      <c r="G221">
        <f t="shared" si="16"/>
        <v>1.8492520256883552E-5</v>
      </c>
    </row>
    <row r="222" spans="1:7">
      <c r="A222">
        <v>3.5666666666700002</v>
      </c>
      <c r="B222">
        <v>3.04931640625</v>
      </c>
      <c r="D222">
        <f t="shared" si="13"/>
        <v>215.00000000022001</v>
      </c>
      <c r="E222">
        <f t="shared" si="14"/>
        <v>3.0355834960900001</v>
      </c>
      <c r="F222">
        <f t="shared" si="15"/>
        <v>3.0401819463493149</v>
      </c>
      <c r="G222">
        <f t="shared" si="16"/>
        <v>2.1145744787392568E-5</v>
      </c>
    </row>
    <row r="223" spans="1:7">
      <c r="A223">
        <v>3.5833333333300001</v>
      </c>
      <c r="B223">
        <v>3.0477905273400001</v>
      </c>
      <c r="D223">
        <f t="shared" si="13"/>
        <v>215.99999999982001</v>
      </c>
      <c r="E223">
        <f t="shared" si="14"/>
        <v>3.0331420898400001</v>
      </c>
      <c r="F223">
        <f t="shared" si="15"/>
        <v>3.0392743818961585</v>
      </c>
      <c r="G223">
        <f t="shared" si="16"/>
        <v>3.7605005862023354E-5</v>
      </c>
    </row>
    <row r="224" spans="1:7">
      <c r="A224">
        <v>3.6</v>
      </c>
      <c r="B224">
        <v>3.0477905273400001</v>
      </c>
      <c r="D224">
        <f t="shared" si="13"/>
        <v>217.00000000002001</v>
      </c>
      <c r="E224">
        <f t="shared" si="14"/>
        <v>3.0322265625</v>
      </c>
      <c r="F224">
        <f t="shared" si="15"/>
        <v>3.0383815556148015</v>
      </c>
      <c r="G224">
        <f t="shared" si="16"/>
        <v>3.7883940243253857E-5</v>
      </c>
    </row>
    <row r="225" spans="1:7">
      <c r="A225">
        <v>3.61666666667</v>
      </c>
      <c r="B225">
        <v>3.0441284179700001</v>
      </c>
      <c r="D225">
        <f t="shared" si="13"/>
        <v>218.00000000022001</v>
      </c>
      <c r="E225">
        <f t="shared" si="14"/>
        <v>3.0316162109399998</v>
      </c>
      <c r="F225">
        <f t="shared" si="15"/>
        <v>3.0375032281688261</v>
      </c>
      <c r="G225">
        <f t="shared" si="16"/>
        <v>3.4656971852498171E-5</v>
      </c>
    </row>
    <row r="226" spans="1:7">
      <c r="A226">
        <v>3.63333333333</v>
      </c>
      <c r="B226">
        <v>3.0426025390600002</v>
      </c>
      <c r="D226">
        <f t="shared" si="13"/>
        <v>218.99999999982001</v>
      </c>
      <c r="E226">
        <f t="shared" si="14"/>
        <v>3.0279541015600002</v>
      </c>
      <c r="F226">
        <f t="shared" si="15"/>
        <v>3.0366391641084332</v>
      </c>
      <c r="G226">
        <f t="shared" si="16"/>
        <v>7.5430311470192318E-5</v>
      </c>
    </row>
    <row r="227" spans="1:7">
      <c r="A227">
        <v>3.65</v>
      </c>
      <c r="B227">
        <v>3.0426025390600002</v>
      </c>
      <c r="D227">
        <f t="shared" si="13"/>
        <v>220.00000000002001</v>
      </c>
      <c r="E227">
        <f t="shared" si="14"/>
        <v>3.0279541015600002</v>
      </c>
      <c r="F227">
        <f t="shared" si="15"/>
        <v>3.035789131805811</v>
      </c>
      <c r="G227">
        <f t="shared" si="16"/>
        <v>6.1387698952769754E-5</v>
      </c>
    </row>
    <row r="228" spans="1:7">
      <c r="A228">
        <v>3.6666666666699999</v>
      </c>
      <c r="B228">
        <v>3.0413818359399998</v>
      </c>
      <c r="D228">
        <f t="shared" si="13"/>
        <v>221.00000000022001</v>
      </c>
      <c r="E228">
        <f t="shared" si="14"/>
        <v>3.02734375</v>
      </c>
      <c r="F228">
        <f t="shared" si="15"/>
        <v>3.0349529033961544</v>
      </c>
      <c r="G228">
        <f t="shared" si="16"/>
        <v>5.7899215406208376E-5</v>
      </c>
    </row>
    <row r="229" spans="1:7">
      <c r="A229">
        <v>3.6833333333299998</v>
      </c>
      <c r="B229">
        <v>3.03833007813</v>
      </c>
      <c r="D229">
        <f t="shared" si="13"/>
        <v>221.99999999982003</v>
      </c>
      <c r="E229">
        <f t="shared" si="14"/>
        <v>3.0270385742200001</v>
      </c>
      <c r="F229">
        <f t="shared" si="15"/>
        <v>3.034130254714988</v>
      </c>
      <c r="G229">
        <f t="shared" si="16"/>
        <v>5.0291932242991445E-5</v>
      </c>
    </row>
    <row r="230" spans="1:7">
      <c r="A230">
        <v>3.7</v>
      </c>
      <c r="B230">
        <v>3.0368041992200001</v>
      </c>
      <c r="D230">
        <f t="shared" si="13"/>
        <v>223.00000000002001</v>
      </c>
      <c r="E230">
        <f t="shared" si="14"/>
        <v>3.0239868164099999</v>
      </c>
      <c r="F230">
        <f t="shared" si="15"/>
        <v>3.0333209652366326</v>
      </c>
      <c r="G230">
        <f t="shared" si="16"/>
        <v>8.7126334317729525E-5</v>
      </c>
    </row>
    <row r="231" spans="1:7">
      <c r="A231">
        <v>3.7166666666700001</v>
      </c>
      <c r="B231">
        <v>3.0355834960900001</v>
      </c>
      <c r="D231">
        <f t="shared" si="13"/>
        <v>224.00000000022001</v>
      </c>
      <c r="E231">
        <f t="shared" si="14"/>
        <v>3.0221557617200001</v>
      </c>
      <c r="F231">
        <f t="shared" si="15"/>
        <v>3.0325248180180515</v>
      </c>
      <c r="G231">
        <f t="shared" si="16"/>
        <v>1.075173285121595E-4</v>
      </c>
    </row>
    <row r="232" spans="1:7">
      <c r="A232">
        <v>3.7333333333300001</v>
      </c>
      <c r="B232">
        <v>3.0331420898400001</v>
      </c>
      <c r="D232">
        <f t="shared" si="13"/>
        <v>224.99999999982001</v>
      </c>
      <c r="E232">
        <f t="shared" si="14"/>
        <v>3.0218505859399998</v>
      </c>
      <c r="F232">
        <f t="shared" si="15"/>
        <v>3.0317415996391768</v>
      </c>
      <c r="G232">
        <f t="shared" si="16"/>
        <v>9.7832151997307042E-5</v>
      </c>
    </row>
    <row r="233" spans="1:7">
      <c r="A233">
        <v>3.75</v>
      </c>
      <c r="B233">
        <v>3.0322265625</v>
      </c>
      <c r="D233">
        <f t="shared" si="13"/>
        <v>226.00000000002001</v>
      </c>
      <c r="E233">
        <f t="shared" si="14"/>
        <v>3.0218505859399998</v>
      </c>
      <c r="F233">
        <f t="shared" si="15"/>
        <v>3.0309711001443267</v>
      </c>
      <c r="G233">
        <f t="shared" si="16"/>
        <v>8.3183779351328976E-5</v>
      </c>
    </row>
    <row r="234" spans="1:7">
      <c r="A234">
        <v>3.7666666666699999</v>
      </c>
      <c r="B234">
        <v>3.0316162109399998</v>
      </c>
      <c r="D234">
        <f t="shared" si="13"/>
        <v>227.00000000022001</v>
      </c>
      <c r="E234">
        <f t="shared" si="14"/>
        <v>3.0218505859399998</v>
      </c>
      <c r="F234">
        <f t="shared" si="15"/>
        <v>3.0302131129887422</v>
      </c>
      <c r="G234">
        <f t="shared" si="16"/>
        <v>6.99318586409484E-5</v>
      </c>
    </row>
    <row r="235" spans="1:7">
      <c r="A235">
        <v>3.7833333333299999</v>
      </c>
      <c r="B235">
        <v>3.0279541015600002</v>
      </c>
      <c r="D235">
        <f t="shared" si="13"/>
        <v>227.99999999982001</v>
      </c>
      <c r="E235">
        <f t="shared" si="14"/>
        <v>3.0166625976599999</v>
      </c>
      <c r="F235">
        <f t="shared" si="15"/>
        <v>3.0294674349817741</v>
      </c>
      <c r="G235">
        <f t="shared" si="16"/>
        <v>1.6396385883710084E-4</v>
      </c>
    </row>
    <row r="236" spans="1:7">
      <c r="A236">
        <v>3.8</v>
      </c>
      <c r="B236">
        <v>3.0279541015600002</v>
      </c>
      <c r="D236">
        <f t="shared" si="13"/>
        <v>229.00000000002001</v>
      </c>
      <c r="E236">
        <f t="shared" si="14"/>
        <v>3.0142211914099999</v>
      </c>
      <c r="F236">
        <f t="shared" si="15"/>
        <v>3.0287338662311081</v>
      </c>
      <c r="G236">
        <f t="shared" si="16"/>
        <v>2.1061773046322747E-4</v>
      </c>
    </row>
    <row r="237" spans="1:7">
      <c r="A237">
        <v>3.8166666666700002</v>
      </c>
      <c r="B237">
        <v>3.02734375</v>
      </c>
      <c r="D237">
        <f t="shared" si="13"/>
        <v>230.00000000022001</v>
      </c>
      <c r="E237">
        <f t="shared" si="14"/>
        <v>3.0160522460900001</v>
      </c>
      <c r="F237">
        <f t="shared" si="15"/>
        <v>3.0280122100918638</v>
      </c>
      <c r="G237">
        <f t="shared" si="16"/>
        <v>1.4304073892587607E-4</v>
      </c>
    </row>
    <row r="238" spans="1:7">
      <c r="A238">
        <v>3.8333333333300001</v>
      </c>
      <c r="B238">
        <v>3.0270385742200001</v>
      </c>
      <c r="D238">
        <f t="shared" si="13"/>
        <v>230.99999999982001</v>
      </c>
      <c r="E238">
        <f t="shared" si="14"/>
        <v>3.0136108398400001</v>
      </c>
      <c r="F238">
        <f t="shared" si="15"/>
        <v>3.0273022731125061</v>
      </c>
      <c r="G238">
        <f t="shared" si="16"/>
        <v>1.8745534505548416E-4</v>
      </c>
    </row>
    <row r="239" spans="1:7">
      <c r="A239">
        <v>3.85</v>
      </c>
      <c r="B239">
        <v>3.0239868164099999</v>
      </c>
      <c r="D239">
        <f t="shared" si="13"/>
        <v>232.00000000002001</v>
      </c>
      <c r="E239">
        <f t="shared" si="14"/>
        <v>3.01147460938</v>
      </c>
      <c r="F239">
        <f t="shared" si="15"/>
        <v>3.0266038649817411</v>
      </c>
      <c r="G239">
        <f t="shared" si="16"/>
        <v>2.2889437506281305E-4</v>
      </c>
    </row>
    <row r="240" spans="1:7">
      <c r="A240">
        <v>3.86666666667</v>
      </c>
      <c r="B240">
        <v>3.0221557617200001</v>
      </c>
      <c r="D240">
        <f t="shared" si="13"/>
        <v>233.00000000022001</v>
      </c>
      <c r="E240">
        <f t="shared" si="14"/>
        <v>3.0108642578100002</v>
      </c>
      <c r="F240">
        <f t="shared" si="15"/>
        <v>3.0259167984800572</v>
      </c>
      <c r="G240">
        <f t="shared" si="16"/>
        <v>2.2657898062372042E-4</v>
      </c>
    </row>
    <row r="241" spans="1:7">
      <c r="A241">
        <v>3.88333333333</v>
      </c>
      <c r="B241">
        <v>3.0218505859399998</v>
      </c>
      <c r="D241">
        <f t="shared" si="13"/>
        <v>233.99999999982001</v>
      </c>
      <c r="E241">
        <f t="shared" si="14"/>
        <v>3.0096435546899998</v>
      </c>
      <c r="F241">
        <f t="shared" si="15"/>
        <v>3.0252408894282281</v>
      </c>
      <c r="G241">
        <f t="shared" si="16"/>
        <v>2.4327685093634421E-4</v>
      </c>
    </row>
    <row r="242" spans="1:7">
      <c r="A242">
        <v>3.9</v>
      </c>
      <c r="B242">
        <v>3.0218505859399998</v>
      </c>
      <c r="D242">
        <f t="shared" si="13"/>
        <v>235.00000000002001</v>
      </c>
      <c r="E242">
        <f t="shared" si="14"/>
        <v>3.0084228515600002</v>
      </c>
      <c r="F242">
        <f t="shared" si="15"/>
        <v>3.0245759566367538</v>
      </c>
      <c r="G242">
        <f t="shared" si="16"/>
        <v>2.6092280362064309E-4</v>
      </c>
    </row>
    <row r="243" spans="1:7">
      <c r="A243">
        <v>3.9166666666699999</v>
      </c>
      <c r="B243">
        <v>3.0218505859399998</v>
      </c>
      <c r="D243">
        <f t="shared" si="13"/>
        <v>236.00000000021998</v>
      </c>
      <c r="E243">
        <f t="shared" si="14"/>
        <v>3.0062866210900001</v>
      </c>
      <c r="F243">
        <f t="shared" si="15"/>
        <v>3.0239218218597248</v>
      </c>
      <c r="G243">
        <f t="shared" si="16"/>
        <v>3.110003061884983E-4</v>
      </c>
    </row>
    <row r="244" spans="1:7">
      <c r="A244">
        <v>3.9333333333299998</v>
      </c>
      <c r="B244">
        <v>3.0166625976599999</v>
      </c>
      <c r="D244">
        <f t="shared" si="13"/>
        <v>236.99999999982001</v>
      </c>
      <c r="E244">
        <f t="shared" si="14"/>
        <v>3.0050659179700001</v>
      </c>
      <c r="F244">
        <f t="shared" si="15"/>
        <v>3.0232783097457934</v>
      </c>
      <c r="G244">
        <f t="shared" si="16"/>
        <v>3.3169121419498185E-4</v>
      </c>
    </row>
    <row r="245" spans="1:7">
      <c r="A245">
        <v>3.95</v>
      </c>
      <c r="B245">
        <v>3.0142211914099999</v>
      </c>
      <c r="D245">
        <f t="shared" si="13"/>
        <v>238.00000000001998</v>
      </c>
      <c r="E245">
        <f t="shared" si="14"/>
        <v>3.0056762695299999</v>
      </c>
      <c r="F245">
        <f t="shared" si="15"/>
        <v>3.0226452477900376</v>
      </c>
      <c r="G245">
        <f t="shared" si="16"/>
        <v>2.8794622318963336E-4</v>
      </c>
    </row>
    <row r="246" spans="1:7">
      <c r="A246">
        <v>3.9666666666700001</v>
      </c>
      <c r="B246">
        <v>3.0160522460900001</v>
      </c>
      <c r="D246">
        <f t="shared" si="13"/>
        <v>239.00000000021998</v>
      </c>
      <c r="E246">
        <f t="shared" si="14"/>
        <v>3.0032348632799999</v>
      </c>
      <c r="F246">
        <f t="shared" si="15"/>
        <v>3.0220224662900375</v>
      </c>
      <c r="G246">
        <f t="shared" si="16"/>
        <v>3.5297402686277268E-4</v>
      </c>
    </row>
    <row r="247" spans="1:7">
      <c r="A247">
        <v>3.9833333333300001</v>
      </c>
      <c r="B247">
        <v>3.0136108398400001</v>
      </c>
      <c r="D247">
        <f t="shared" si="13"/>
        <v>239.99999999982003</v>
      </c>
      <c r="E247">
        <f t="shared" si="14"/>
        <v>3.0014038085900001</v>
      </c>
      <c r="F247">
        <f t="shared" si="15"/>
        <v>3.0214097982991945</v>
      </c>
      <c r="G247">
        <f t="shared" si="16"/>
        <v>4.0023962424439331E-4</v>
      </c>
    </row>
    <row r="248" spans="1:7">
      <c r="A248">
        <v>4</v>
      </c>
      <c r="B248">
        <v>3.01147460938</v>
      </c>
      <c r="D248">
        <f t="shared" si="13"/>
        <v>241.00000000002004</v>
      </c>
      <c r="E248">
        <f t="shared" si="14"/>
        <v>3.00048828125</v>
      </c>
      <c r="F248">
        <f t="shared" si="15"/>
        <v>3.0208070795809059</v>
      </c>
      <c r="G248">
        <f t="shared" si="16"/>
        <v>4.1285356561202377E-4</v>
      </c>
    </row>
    <row r="249" spans="1:7">
      <c r="A249">
        <v>4.0166666666699999</v>
      </c>
      <c r="B249">
        <v>3.0108642578100002</v>
      </c>
      <c r="D249">
        <f t="shared" si="13"/>
        <v>242.00000000022004</v>
      </c>
      <c r="E249">
        <f t="shared" si="14"/>
        <v>2.9998779296899998</v>
      </c>
      <c r="F249">
        <f t="shared" si="15"/>
        <v>3.0202141485667435</v>
      </c>
      <c r="G249">
        <f t="shared" si="16"/>
        <v>4.1356179820282882E-4</v>
      </c>
    </row>
    <row r="250" spans="1:7">
      <c r="A250">
        <v>4.0333333333299999</v>
      </c>
      <c r="B250">
        <v>3.0096435546899998</v>
      </c>
      <c r="D250">
        <f t="shared" si="13"/>
        <v>242.99999999982003</v>
      </c>
      <c r="E250">
        <f t="shared" si="14"/>
        <v>2.998046875</v>
      </c>
      <c r="F250">
        <f t="shared" si="15"/>
        <v>3.0196308463120118</v>
      </c>
      <c r="G250">
        <f t="shared" si="16"/>
        <v>4.6586781759775015E-4</v>
      </c>
    </row>
    <row r="251" spans="1:7">
      <c r="A251">
        <v>4.05</v>
      </c>
      <c r="B251">
        <v>3.0084228515600002</v>
      </c>
      <c r="D251">
        <f t="shared" si="13"/>
        <v>244.00000000002001</v>
      </c>
      <c r="E251">
        <f t="shared" si="14"/>
        <v>2.9962158203100002</v>
      </c>
      <c r="F251">
        <f t="shared" si="15"/>
        <v>3.0190570164521189</v>
      </c>
      <c r="G251">
        <f t="shared" si="16"/>
        <v>5.2172024120273632E-4</v>
      </c>
    </row>
    <row r="252" spans="1:7">
      <c r="A252">
        <v>4.0666666666699998</v>
      </c>
      <c r="B252">
        <v>3.0062866210900001</v>
      </c>
      <c r="D252">
        <f t="shared" si="13"/>
        <v>245.00000000022001</v>
      </c>
      <c r="E252">
        <f t="shared" si="14"/>
        <v>2.9953002929700001</v>
      </c>
      <c r="F252">
        <f t="shared" si="15"/>
        <v>3.0184925051627571</v>
      </c>
      <c r="G252">
        <f t="shared" si="16"/>
        <v>5.3787870639386754E-4</v>
      </c>
    </row>
    <row r="253" spans="1:7">
      <c r="A253">
        <v>4.0833333333299997</v>
      </c>
      <c r="B253">
        <v>3.0050659179700001</v>
      </c>
      <c r="D253">
        <f t="shared" si="13"/>
        <v>245.99999999982001</v>
      </c>
      <c r="E253">
        <f t="shared" si="14"/>
        <v>2.9946899414099999</v>
      </c>
      <c r="F253">
        <f t="shared" si="15"/>
        <v>3.0179371611175969</v>
      </c>
      <c r="G253">
        <f t="shared" si="16"/>
        <v>5.4043322413328734E-4</v>
      </c>
    </row>
    <row r="254" spans="1:7">
      <c r="A254">
        <v>4.0999999999999996</v>
      </c>
      <c r="B254">
        <v>3.0056762695299999</v>
      </c>
      <c r="D254">
        <f t="shared" si="13"/>
        <v>247.00000000002001</v>
      </c>
      <c r="E254">
        <f t="shared" si="14"/>
        <v>2.9928588867200001</v>
      </c>
      <c r="F254">
        <f t="shared" si="15"/>
        <v>3.0173908354467427</v>
      </c>
      <c r="G254">
        <f t="shared" si="16"/>
        <v>6.0181650833152696E-4</v>
      </c>
    </row>
    <row r="255" spans="1:7">
      <c r="A255">
        <v>4.1166666666699996</v>
      </c>
      <c r="B255">
        <v>3.0032348632799999</v>
      </c>
      <c r="D255">
        <f t="shared" si="13"/>
        <v>248.00000000022001</v>
      </c>
      <c r="E255">
        <f t="shared" si="14"/>
        <v>2.9916381835900001</v>
      </c>
      <c r="F255">
        <f t="shared" si="15"/>
        <v>3.0168533816988274</v>
      </c>
      <c r="G255">
        <f t="shared" si="16"/>
        <v>6.3580621566740932E-4</v>
      </c>
    </row>
    <row r="256" spans="1:7">
      <c r="A256">
        <v>4.1333333333300004</v>
      </c>
      <c r="B256">
        <v>3.0014038085900001</v>
      </c>
      <c r="D256">
        <f t="shared" si="13"/>
        <v>248.99999999982001</v>
      </c>
      <c r="E256">
        <f t="shared" si="14"/>
        <v>2.99072265625</v>
      </c>
      <c r="F256">
        <f t="shared" si="15"/>
        <v>3.0163246558007302</v>
      </c>
      <c r="G256">
        <f t="shared" si="16"/>
        <v>6.5546238099558783E-4</v>
      </c>
    </row>
    <row r="257" spans="1:7">
      <c r="A257">
        <v>4.1500000000000004</v>
      </c>
      <c r="B257">
        <v>3.00048828125</v>
      </c>
      <c r="D257">
        <f t="shared" si="13"/>
        <v>250.00000000002001</v>
      </c>
      <c r="E257">
        <f t="shared" si="14"/>
        <v>2.9910278320299999</v>
      </c>
      <c r="F257">
        <f t="shared" si="15"/>
        <v>3.0158045160180258</v>
      </c>
      <c r="G257">
        <f t="shared" si="16"/>
        <v>6.1388406944249926E-4</v>
      </c>
    </row>
    <row r="258" spans="1:7">
      <c r="A258">
        <v>4.1666666666700003</v>
      </c>
      <c r="B258">
        <v>2.9998779296899998</v>
      </c>
      <c r="D258">
        <f t="shared" si="13"/>
        <v>251.00000000021998</v>
      </c>
      <c r="E258">
        <f t="shared" si="14"/>
        <v>2.99072265625</v>
      </c>
      <c r="F258">
        <f t="shared" si="15"/>
        <v>3.0152928229188949</v>
      </c>
      <c r="G258">
        <f t="shared" si="16"/>
        <v>6.0369309013727339E-4</v>
      </c>
    </row>
    <row r="259" spans="1:7">
      <c r="A259">
        <v>4.1833333333300002</v>
      </c>
      <c r="B259">
        <v>2.998046875</v>
      </c>
      <c r="D259">
        <f t="shared" si="13"/>
        <v>251.99999999982001</v>
      </c>
      <c r="E259">
        <f t="shared" si="14"/>
        <v>2.9876708984399998</v>
      </c>
      <c r="F259">
        <f t="shared" si="15"/>
        <v>3.0147894393357721</v>
      </c>
      <c r="G259">
        <f t="shared" si="16"/>
        <v>7.3541526031567842E-4</v>
      </c>
    </row>
    <row r="260" spans="1:7">
      <c r="A260">
        <v>4.2</v>
      </c>
      <c r="B260">
        <v>2.9962158203100002</v>
      </c>
      <c r="D260">
        <f t="shared" si="13"/>
        <v>253.00000000001998</v>
      </c>
      <c r="E260">
        <f t="shared" si="14"/>
        <v>2.98706054688</v>
      </c>
      <c r="F260">
        <f t="shared" si="15"/>
        <v>3.0142942303276929</v>
      </c>
      <c r="G260">
        <f t="shared" si="16"/>
        <v>7.4167351412914484E-4</v>
      </c>
    </row>
    <row r="261" spans="1:7">
      <c r="A261">
        <v>4.2166666666700001</v>
      </c>
      <c r="B261">
        <v>2.9953002929700001</v>
      </c>
      <c r="D261">
        <f t="shared" si="13"/>
        <v>254.00000000021998</v>
      </c>
      <c r="E261">
        <f t="shared" si="14"/>
        <v>2.9855346679700001</v>
      </c>
      <c r="F261">
        <f t="shared" si="15"/>
        <v>3.0138070631459324</v>
      </c>
      <c r="G261">
        <f t="shared" si="16"/>
        <v>7.9932832898407856E-4</v>
      </c>
    </row>
    <row r="262" spans="1:7">
      <c r="A262">
        <v>4.2333333333300001</v>
      </c>
      <c r="B262">
        <v>2.9946899414099999</v>
      </c>
      <c r="D262">
        <f t="shared" si="13"/>
        <v>254.99999999982003</v>
      </c>
      <c r="E262">
        <f t="shared" si="14"/>
        <v>2.98583984375</v>
      </c>
      <c r="F262">
        <f t="shared" si="15"/>
        <v>3.0133278071974923</v>
      </c>
      <c r="G262">
        <f t="shared" si="16"/>
        <v>7.5558813449067106E-4</v>
      </c>
    </row>
    <row r="263" spans="1:7">
      <c r="A263">
        <v>4.25</v>
      </c>
      <c r="B263">
        <v>2.9928588867200001</v>
      </c>
      <c r="D263">
        <f t="shared" si="13"/>
        <v>256.00000000002001</v>
      </c>
      <c r="E263">
        <f t="shared" si="14"/>
        <v>2.9849243164099999</v>
      </c>
      <c r="F263">
        <f t="shared" si="15"/>
        <v>3.0128563340092511</v>
      </c>
      <c r="G263">
        <f t="shared" si="16"/>
        <v>7.8019760716488071E-4</v>
      </c>
    </row>
    <row r="264" spans="1:7">
      <c r="A264">
        <v>4.2666666666699999</v>
      </c>
      <c r="B264">
        <v>2.9916381835900001</v>
      </c>
      <c r="D264">
        <f t="shared" ref="D264:D308" si="17">(A273-$A$16)*60</f>
        <v>257.00000000022004</v>
      </c>
      <c r="E264">
        <f t="shared" ref="E264:E308" si="18">B273</f>
        <v>2.9830932617200001</v>
      </c>
      <c r="F264">
        <f t="shared" ref="F264:F308" si="19">$J$9*EXP(-$J$10*D264)+$J$11</f>
        <v>3.0123925171952517</v>
      </c>
      <c r="G264">
        <f t="shared" ref="G264:G308" si="20">(E264-F264)^2</f>
        <v>8.5844637140405997E-4</v>
      </c>
    </row>
    <row r="265" spans="1:7">
      <c r="A265">
        <v>4.2833333333299999</v>
      </c>
      <c r="B265">
        <v>2.99072265625</v>
      </c>
      <c r="D265">
        <f t="shared" si="17"/>
        <v>257.99999999982003</v>
      </c>
      <c r="E265">
        <f t="shared" si="18"/>
        <v>2.9812622070299999</v>
      </c>
      <c r="F265">
        <f t="shared" si="19"/>
        <v>3.0119362324219372</v>
      </c>
      <c r="G265">
        <f t="shared" si="20"/>
        <v>9.4089583374521487E-4</v>
      </c>
    </row>
    <row r="266" spans="1:7">
      <c r="A266">
        <v>4.3</v>
      </c>
      <c r="B266">
        <v>2.9910278320299999</v>
      </c>
      <c r="D266">
        <f t="shared" si="17"/>
        <v>259.00000000002001</v>
      </c>
      <c r="E266">
        <f t="shared" si="18"/>
        <v>2.9806518554700001</v>
      </c>
      <c r="F266">
        <f t="shared" si="19"/>
        <v>3.0114873573740208</v>
      </c>
      <c r="G266">
        <f t="shared" si="20"/>
        <v>9.5082817767286635E-4</v>
      </c>
    </row>
    <row r="267" spans="1:7">
      <c r="A267">
        <v>4.3166666666699998</v>
      </c>
      <c r="B267">
        <v>2.99072265625</v>
      </c>
      <c r="D267">
        <f t="shared" si="17"/>
        <v>260.00000000022004</v>
      </c>
      <c r="E267">
        <f t="shared" si="18"/>
        <v>2.97973632813</v>
      </c>
      <c r="F267">
        <f t="shared" si="19"/>
        <v>3.0110457717233392</v>
      </c>
      <c r="G267">
        <f t="shared" si="20"/>
        <v>9.802812581244894E-4</v>
      </c>
    </row>
    <row r="268" spans="1:7">
      <c r="A268">
        <v>4.3333333333299997</v>
      </c>
      <c r="B268">
        <v>2.9876708984399998</v>
      </c>
      <c r="D268">
        <f t="shared" si="17"/>
        <v>260.99999999982003</v>
      </c>
      <c r="E268">
        <f t="shared" si="18"/>
        <v>2.97973632813</v>
      </c>
      <c r="F268">
        <f t="shared" si="19"/>
        <v>3.010611357095756</v>
      </c>
      <c r="G268">
        <f t="shared" si="20"/>
        <v>9.5326741363627209E-4</v>
      </c>
    </row>
    <row r="269" spans="1:7">
      <c r="A269">
        <v>4.3499999999999996</v>
      </c>
      <c r="B269">
        <v>2.98706054688</v>
      </c>
      <c r="D269">
        <f t="shared" si="17"/>
        <v>262.00000000002001</v>
      </c>
      <c r="E269">
        <f t="shared" si="18"/>
        <v>2.9766845703100002</v>
      </c>
      <c r="F269">
        <f t="shared" si="19"/>
        <v>3.0101839970386681</v>
      </c>
      <c r="G269">
        <f t="shared" si="20"/>
        <v>1.1222115911493896E-3</v>
      </c>
    </row>
    <row r="270" spans="1:7">
      <c r="A270">
        <v>4.3666666666699996</v>
      </c>
      <c r="B270">
        <v>2.9855346679700001</v>
      </c>
      <c r="D270">
        <f t="shared" si="17"/>
        <v>263.00000000021998</v>
      </c>
      <c r="E270">
        <f t="shared" si="18"/>
        <v>2.97607421875</v>
      </c>
      <c r="F270">
        <f t="shared" si="19"/>
        <v>3.0097635769913511</v>
      </c>
      <c r="G270">
        <f t="shared" si="20"/>
        <v>1.1349728587140917E-3</v>
      </c>
    </row>
    <row r="271" spans="1:7">
      <c r="A271">
        <v>4.3833333333300004</v>
      </c>
      <c r="B271">
        <v>2.98583984375</v>
      </c>
      <c r="D271">
        <f t="shared" si="17"/>
        <v>263.99999999982003</v>
      </c>
      <c r="E271">
        <f t="shared" si="18"/>
        <v>2.9751586914099999</v>
      </c>
      <c r="F271">
        <f t="shared" si="19"/>
        <v>3.0093499842534492</v>
      </c>
      <c r="G271">
        <f t="shared" si="20"/>
        <v>1.1690445063065108E-3</v>
      </c>
    </row>
    <row r="272" spans="1:7">
      <c r="A272">
        <v>4.4000000000000004</v>
      </c>
      <c r="B272">
        <v>2.9849243164099999</v>
      </c>
      <c r="D272">
        <f t="shared" si="17"/>
        <v>265.00000000002001</v>
      </c>
      <c r="E272">
        <f t="shared" si="18"/>
        <v>2.9745483398400001</v>
      </c>
      <c r="F272">
        <f t="shared" si="19"/>
        <v>3.0089431079540385</v>
      </c>
      <c r="G272">
        <f t="shared" si="20"/>
        <v>1.1830000736184733E-3</v>
      </c>
    </row>
    <row r="273" spans="1:7">
      <c r="A273">
        <v>4.4166666666700003</v>
      </c>
      <c r="B273">
        <v>2.9830932617200001</v>
      </c>
      <c r="D273">
        <f t="shared" si="17"/>
        <v>266.00000000021998</v>
      </c>
      <c r="E273">
        <f t="shared" si="18"/>
        <v>2.9751586914099999</v>
      </c>
      <c r="F273">
        <f t="shared" si="19"/>
        <v>3.0085428390233946</v>
      </c>
      <c r="G273">
        <f t="shared" si="20"/>
        <v>1.114501311872927E-3</v>
      </c>
    </row>
    <row r="274" spans="1:7">
      <c r="A274">
        <v>4.4333333333300002</v>
      </c>
      <c r="B274">
        <v>2.9812622070299999</v>
      </c>
      <c r="D274">
        <f t="shared" si="17"/>
        <v>266.99999999981998</v>
      </c>
      <c r="E274">
        <f t="shared" si="18"/>
        <v>2.9702758789099999</v>
      </c>
      <c r="F274">
        <f t="shared" si="19"/>
        <v>3.0081490701629932</v>
      </c>
      <c r="G274">
        <f t="shared" si="20"/>
        <v>1.4343786156858055E-3</v>
      </c>
    </row>
    <row r="275" spans="1:7">
      <c r="A275">
        <v>4.45</v>
      </c>
      <c r="B275">
        <v>2.9806518554700001</v>
      </c>
      <c r="D275">
        <f t="shared" si="17"/>
        <v>268.00000000002001</v>
      </c>
      <c r="E275">
        <f t="shared" si="18"/>
        <v>2.9721069335900001</v>
      </c>
      <c r="F275">
        <f t="shared" si="19"/>
        <v>3.007761695816054</v>
      </c>
      <c r="G275">
        <f t="shared" si="20"/>
        <v>1.2712620693964404E-3</v>
      </c>
    </row>
    <row r="276" spans="1:7">
      <c r="A276">
        <v>4.4666666666700001</v>
      </c>
      <c r="B276">
        <v>2.97973632813</v>
      </c>
      <c r="D276">
        <f t="shared" si="17"/>
        <v>269.00000000021998</v>
      </c>
      <c r="E276">
        <f t="shared" si="18"/>
        <v>2.9708862304700001</v>
      </c>
      <c r="F276">
        <f t="shared" si="19"/>
        <v>3.0073806121406652</v>
      </c>
      <c r="G276">
        <f t="shared" si="20"/>
        <v>1.3318398935241768E-3</v>
      </c>
    </row>
    <row r="277" spans="1:7">
      <c r="A277">
        <v>4.4833333333300001</v>
      </c>
      <c r="B277">
        <v>2.97973632813</v>
      </c>
      <c r="D277">
        <f t="shared" si="17"/>
        <v>269.99999999982003</v>
      </c>
      <c r="E277">
        <f t="shared" si="18"/>
        <v>2.9693603515600002</v>
      </c>
      <c r="F277">
        <f t="shared" si="19"/>
        <v>3.0070057169812179</v>
      </c>
      <c r="G277">
        <f t="shared" si="20"/>
        <v>1.4171735376970101E-3</v>
      </c>
    </row>
    <row r="278" spans="1:7">
      <c r="A278">
        <v>4.5</v>
      </c>
      <c r="B278">
        <v>2.9766845703100002</v>
      </c>
      <c r="D278">
        <f t="shared" si="17"/>
        <v>271.00000000002001</v>
      </c>
      <c r="E278">
        <f t="shared" si="18"/>
        <v>2.96997070313</v>
      </c>
      <c r="F278">
        <f t="shared" si="19"/>
        <v>3.0066369098403651</v>
      </c>
      <c r="G278">
        <f t="shared" si="20"/>
        <v>1.3444107145272252E-3</v>
      </c>
    </row>
    <row r="279" spans="1:7">
      <c r="A279">
        <v>4.5166666666699999</v>
      </c>
      <c r="B279">
        <v>2.97607421875</v>
      </c>
      <c r="D279">
        <f t="shared" si="17"/>
        <v>272.00000000022004</v>
      </c>
      <c r="E279">
        <f t="shared" si="18"/>
        <v>2.9693603515600002</v>
      </c>
      <c r="F279">
        <f t="shared" si="19"/>
        <v>3.0062740918534323</v>
      </c>
      <c r="G279">
        <f t="shared" si="20"/>
        <v>1.3626242224509515E-3</v>
      </c>
    </row>
    <row r="280" spans="1:7">
      <c r="A280">
        <v>4.5333333333299999</v>
      </c>
      <c r="B280">
        <v>2.9751586914099999</v>
      </c>
      <c r="D280">
        <f t="shared" si="17"/>
        <v>272.99999999982003</v>
      </c>
      <c r="E280">
        <f t="shared" si="18"/>
        <v>2.9656982421899998</v>
      </c>
      <c r="F280">
        <f t="shared" si="19"/>
        <v>3.0059171657612223</v>
      </c>
      <c r="G280">
        <f t="shared" si="20"/>
        <v>1.6175618132278349E-3</v>
      </c>
    </row>
    <row r="281" spans="1:7">
      <c r="A281">
        <v>4.55</v>
      </c>
      <c r="B281">
        <v>2.9745483398400001</v>
      </c>
      <c r="D281">
        <f t="shared" si="17"/>
        <v>274.00000000002001</v>
      </c>
      <c r="E281">
        <f t="shared" si="18"/>
        <v>2.96752929688</v>
      </c>
      <c r="F281">
        <f t="shared" si="19"/>
        <v>3.0055660358833181</v>
      </c>
      <c r="G281">
        <f t="shared" si="20"/>
        <v>1.446793514006537E-3</v>
      </c>
    </row>
    <row r="282" spans="1:7">
      <c r="A282">
        <v>4.5666666666699998</v>
      </c>
      <c r="B282">
        <v>2.9751586914099999</v>
      </c>
      <c r="D282">
        <f t="shared" si="17"/>
        <v>275.00000000022004</v>
      </c>
      <c r="E282">
        <f t="shared" si="18"/>
        <v>2.9647827148400001</v>
      </c>
      <c r="F282">
        <f t="shared" si="19"/>
        <v>3.0052206080937189</v>
      </c>
      <c r="G282">
        <f t="shared" si="20"/>
        <v>1.6352232107991586E-3</v>
      </c>
    </row>
    <row r="283" spans="1:7">
      <c r="A283">
        <v>4.5833333333299997</v>
      </c>
      <c r="B283">
        <v>2.9702758789099999</v>
      </c>
      <c r="D283">
        <f t="shared" si="17"/>
        <v>275.99999999982003</v>
      </c>
      <c r="E283">
        <f t="shared" si="18"/>
        <v>2.96508789063</v>
      </c>
      <c r="F283">
        <f t="shared" si="19"/>
        <v>3.0048807897949494</v>
      </c>
      <c r="G283">
        <f t="shared" si="20"/>
        <v>1.5834748239518335E-3</v>
      </c>
    </row>
    <row r="284" spans="1:7">
      <c r="A284">
        <v>4.5999999999999996</v>
      </c>
      <c r="B284">
        <v>2.9721069335900001</v>
      </c>
      <c r="D284">
        <f t="shared" si="17"/>
        <v>277.00000000002001</v>
      </c>
      <c r="E284">
        <f t="shared" si="18"/>
        <v>2.9641723632799999</v>
      </c>
      <c r="F284">
        <f t="shared" si="19"/>
        <v>3.0045464898926433</v>
      </c>
      <c r="G284">
        <f t="shared" si="20"/>
        <v>1.6300700997337592E-3</v>
      </c>
    </row>
    <row r="285" spans="1:7">
      <c r="A285">
        <v>4.6166666666699996</v>
      </c>
      <c r="B285">
        <v>2.9708862304700001</v>
      </c>
      <c r="D285">
        <f t="shared" si="17"/>
        <v>278.00000000021998</v>
      </c>
      <c r="E285">
        <f t="shared" si="18"/>
        <v>2.9647827148400001</v>
      </c>
      <c r="F285">
        <f t="shared" si="19"/>
        <v>3.0042176187723433</v>
      </c>
      <c r="G285">
        <f t="shared" si="20"/>
        <v>1.5551116481531348E-3</v>
      </c>
    </row>
    <row r="286" spans="1:7">
      <c r="A286">
        <v>4.6333333333300004</v>
      </c>
      <c r="B286">
        <v>2.9693603515600002</v>
      </c>
      <c r="D286">
        <f t="shared" si="17"/>
        <v>278.99999999982003</v>
      </c>
      <c r="E286">
        <f t="shared" si="18"/>
        <v>2.9617309570299999</v>
      </c>
      <c r="F286">
        <f t="shared" si="19"/>
        <v>3.0038940882748575</v>
      </c>
      <c r="G286">
        <f t="shared" si="20"/>
        <v>1.7777296363710871E-3</v>
      </c>
    </row>
    <row r="287" spans="1:7">
      <c r="A287">
        <v>4.6500000000000004</v>
      </c>
      <c r="B287">
        <v>2.96997070313</v>
      </c>
      <c r="D287">
        <f t="shared" si="17"/>
        <v>280.00000000002001</v>
      </c>
      <c r="E287">
        <f t="shared" si="18"/>
        <v>2.9617309570299999</v>
      </c>
      <c r="F287">
        <f t="shared" si="19"/>
        <v>3.0035758116720537</v>
      </c>
      <c r="G287">
        <f t="shared" si="20"/>
        <v>1.7509918600146102E-3</v>
      </c>
    </row>
    <row r="288" spans="1:7">
      <c r="A288">
        <v>4.6666666666700003</v>
      </c>
      <c r="B288">
        <v>2.9693603515600002</v>
      </c>
      <c r="D288">
        <f t="shared" si="17"/>
        <v>281.00000000021998</v>
      </c>
      <c r="E288">
        <f t="shared" si="18"/>
        <v>2.9605102539099999</v>
      </c>
      <c r="F288">
        <f t="shared" si="19"/>
        <v>3.0032627036447797</v>
      </c>
      <c r="G288">
        <f t="shared" si="20"/>
        <v>1.8277719583248702E-3</v>
      </c>
    </row>
    <row r="289" spans="1:7">
      <c r="A289">
        <v>4.6833333333300002</v>
      </c>
      <c r="B289">
        <v>2.9656982421899998</v>
      </c>
      <c r="D289">
        <f t="shared" si="17"/>
        <v>281.99999999981998</v>
      </c>
      <c r="E289">
        <f t="shared" si="18"/>
        <v>2.9595947265600002</v>
      </c>
      <c r="F289">
        <f t="shared" si="19"/>
        <v>3.0029546802593918</v>
      </c>
      <c r="G289">
        <f t="shared" si="20"/>
        <v>1.8800855848133838E-3</v>
      </c>
    </row>
    <row r="290" spans="1:7">
      <c r="A290">
        <v>4.7</v>
      </c>
      <c r="B290">
        <v>2.96752929688</v>
      </c>
      <c r="D290">
        <f t="shared" si="17"/>
        <v>283.00000000002001</v>
      </c>
      <c r="E290">
        <f t="shared" si="18"/>
        <v>2.9595947265600002</v>
      </c>
      <c r="F290">
        <f t="shared" si="19"/>
        <v>3.0026516589447185</v>
      </c>
      <c r="G290">
        <f t="shared" si="20"/>
        <v>1.8538994263822038E-3</v>
      </c>
    </row>
    <row r="291" spans="1:7">
      <c r="A291">
        <v>4.7166666666700001</v>
      </c>
      <c r="B291">
        <v>2.9647827148400001</v>
      </c>
      <c r="D291">
        <f t="shared" si="17"/>
        <v>284.00000000021998</v>
      </c>
      <c r="E291">
        <f t="shared" si="18"/>
        <v>2.958984375</v>
      </c>
      <c r="F291">
        <f t="shared" si="19"/>
        <v>3.0023535584710306</v>
      </c>
      <c r="G291">
        <f t="shared" si="20"/>
        <v>1.8808860749439122E-3</v>
      </c>
    </row>
    <row r="292" spans="1:7">
      <c r="A292">
        <v>4.7333333333300001</v>
      </c>
      <c r="B292">
        <v>2.96508789063</v>
      </c>
      <c r="D292">
        <f t="shared" si="17"/>
        <v>284.99999999982003</v>
      </c>
      <c r="E292">
        <f t="shared" si="18"/>
        <v>2.9559326171899998</v>
      </c>
      <c r="F292">
        <f t="shared" si="19"/>
        <v>3.0020602989277019</v>
      </c>
      <c r="G292">
        <f t="shared" si="20"/>
        <v>2.1277630224947356E-3</v>
      </c>
    </row>
    <row r="293" spans="1:7">
      <c r="A293">
        <v>4.75</v>
      </c>
      <c r="B293">
        <v>2.9641723632799999</v>
      </c>
      <c r="D293">
        <f t="shared" si="17"/>
        <v>286.00000000002001</v>
      </c>
      <c r="E293">
        <f t="shared" si="18"/>
        <v>2.95654296875</v>
      </c>
      <c r="F293">
        <f t="shared" si="19"/>
        <v>3.0017718017012713</v>
      </c>
      <c r="G293">
        <f t="shared" si="20"/>
        <v>2.0456473301340076E-3</v>
      </c>
    </row>
    <row r="294" spans="1:7">
      <c r="A294">
        <v>4.7666666666699999</v>
      </c>
      <c r="B294">
        <v>2.9647827148400001</v>
      </c>
      <c r="D294">
        <f t="shared" si="17"/>
        <v>287.00000000022004</v>
      </c>
      <c r="E294">
        <f t="shared" si="18"/>
        <v>2.9559326171899998</v>
      </c>
      <c r="F294">
        <f t="shared" si="19"/>
        <v>3.0014879894554261</v>
      </c>
      <c r="G294">
        <f t="shared" si="20"/>
        <v>2.0752919422415694E-3</v>
      </c>
    </row>
    <row r="295" spans="1:7">
      <c r="A295">
        <v>4.7833333333299999</v>
      </c>
      <c r="B295">
        <v>2.9617309570299999</v>
      </c>
      <c r="D295">
        <f t="shared" si="17"/>
        <v>287.99999999982003</v>
      </c>
      <c r="E295">
        <f t="shared" si="18"/>
        <v>2.9544067382799999</v>
      </c>
      <c r="F295">
        <f t="shared" si="19"/>
        <v>3.0012087861097285</v>
      </c>
      <c r="G295">
        <f t="shared" si="20"/>
        <v>2.1904316810562067E-3</v>
      </c>
    </row>
    <row r="296" spans="1:7">
      <c r="A296">
        <v>4.8</v>
      </c>
      <c r="B296">
        <v>2.9617309570299999</v>
      </c>
      <c r="D296">
        <f t="shared" si="17"/>
        <v>289.00000000002001</v>
      </c>
      <c r="E296">
        <f t="shared" si="18"/>
        <v>2.9531860351599999</v>
      </c>
      <c r="F296">
        <f t="shared" si="19"/>
        <v>3.0009341168187325</v>
      </c>
      <c r="G296">
        <f t="shared" si="20"/>
        <v>2.2798793020889934E-3</v>
      </c>
    </row>
    <row r="297" spans="1:7">
      <c r="A297">
        <v>4.8166666666699998</v>
      </c>
      <c r="B297">
        <v>2.9605102539099999</v>
      </c>
      <c r="D297">
        <f t="shared" si="17"/>
        <v>290.00000000022004</v>
      </c>
      <c r="E297">
        <f t="shared" si="18"/>
        <v>2.9537963867200001</v>
      </c>
      <c r="F297">
        <f t="shared" si="19"/>
        <v>3.0006639079529251</v>
      </c>
      <c r="G297">
        <f t="shared" si="20"/>
        <v>2.1965645465186791E-3</v>
      </c>
    </row>
    <row r="298" spans="1:7">
      <c r="A298">
        <v>4.8333333333299997</v>
      </c>
      <c r="B298">
        <v>2.9595947265600002</v>
      </c>
      <c r="D298">
        <f t="shared" si="17"/>
        <v>290.99999999982003</v>
      </c>
      <c r="E298">
        <f t="shared" si="18"/>
        <v>2.9501342773400001</v>
      </c>
      <c r="F298">
        <f t="shared" si="19"/>
        <v>3.0003980870784743</v>
      </c>
      <c r="G298">
        <f t="shared" si="20"/>
        <v>2.5264505694255358E-3</v>
      </c>
    </row>
    <row r="299" spans="1:7">
      <c r="A299">
        <v>4.8499999999999996</v>
      </c>
      <c r="B299">
        <v>2.9595947265600002</v>
      </c>
      <c r="D299">
        <f t="shared" si="17"/>
        <v>292.00000000002001</v>
      </c>
      <c r="E299">
        <f t="shared" si="18"/>
        <v>2.9501342773400001</v>
      </c>
      <c r="F299">
        <f t="shared" si="19"/>
        <v>3.0001365829373441</v>
      </c>
      <c r="G299">
        <f t="shared" si="20"/>
        <v>2.5002305650501768E-3</v>
      </c>
    </row>
    <row r="300" spans="1:7">
      <c r="A300">
        <v>4.8666666666699996</v>
      </c>
      <c r="B300">
        <v>2.958984375</v>
      </c>
    </row>
    <row r="301" spans="1:7">
      <c r="A301">
        <v>4.8833333333300004</v>
      </c>
      <c r="B301">
        <v>2.9559326171899998</v>
      </c>
    </row>
    <row r="302" spans="1:7">
      <c r="A302">
        <v>4.9000000000000004</v>
      </c>
      <c r="B302">
        <v>2.95654296875</v>
      </c>
    </row>
    <row r="303" spans="1:7">
      <c r="A303">
        <v>4.9166666666700003</v>
      </c>
      <c r="B303">
        <v>2.9559326171899998</v>
      </c>
    </row>
    <row r="304" spans="1:7">
      <c r="A304">
        <v>4.9333333333300002</v>
      </c>
      <c r="B304">
        <v>2.9544067382799999</v>
      </c>
    </row>
    <row r="305" spans="1:2">
      <c r="A305">
        <v>4.95</v>
      </c>
      <c r="B305">
        <v>2.9531860351599999</v>
      </c>
    </row>
    <row r="306" spans="1:2">
      <c r="A306">
        <v>4.9666666666700001</v>
      </c>
      <c r="B306">
        <v>2.9537963867200001</v>
      </c>
    </row>
    <row r="307" spans="1:2">
      <c r="A307">
        <v>4.9833333333300001</v>
      </c>
      <c r="B307">
        <v>2.9501342773400001</v>
      </c>
    </row>
    <row r="308" spans="1:2">
      <c r="A308">
        <v>5</v>
      </c>
      <c r="B308">
        <v>2.9501342773400001</v>
      </c>
    </row>
  </sheetData>
  <dataConsolidate/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H7" sqref="H7"/>
    </sheetView>
  </sheetViews>
  <sheetFormatPr defaultRowHeight="15"/>
  <cols>
    <col min="1" max="1" width="8.85546875" customWidth="1"/>
    <col min="2" max="2" width="12" bestFit="1" customWidth="1"/>
  </cols>
  <sheetData>
    <row r="1" spans="1:11">
      <c r="A1" t="s">
        <v>134</v>
      </c>
    </row>
    <row r="2" spans="1:11">
      <c r="A2" t="s">
        <v>141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  <c r="D5" t="s">
        <v>2</v>
      </c>
    </row>
    <row r="6" spans="1:11">
      <c r="A6" t="s">
        <v>0</v>
      </c>
      <c r="B6" t="s">
        <v>1</v>
      </c>
      <c r="D6" t="s">
        <v>3</v>
      </c>
      <c r="E6" t="s">
        <v>1</v>
      </c>
      <c r="F6" t="s">
        <v>18</v>
      </c>
      <c r="G6" t="s">
        <v>19</v>
      </c>
      <c r="H6" t="s">
        <v>20</v>
      </c>
    </row>
    <row r="7" spans="1:11">
      <c r="D7">
        <f>(A15-$A$15)*60</f>
        <v>0</v>
      </c>
      <c r="E7">
        <f>B15</f>
        <v>6.1688232421900002</v>
      </c>
      <c r="F7">
        <f>$J$9*EXP(-$J$10*D7)+$J$11</f>
        <v>4.496155629746915</v>
      </c>
      <c r="G7">
        <f>(E7-F7)^2</f>
        <v>2.7978169417160514</v>
      </c>
      <c r="H7">
        <f>SUM(G7:G5000)</f>
        <v>3.8140998476162986</v>
      </c>
      <c r="K7" t="s">
        <v>21</v>
      </c>
    </row>
    <row r="8" spans="1:11">
      <c r="A8">
        <v>0</v>
      </c>
      <c r="B8">
        <v>6.16943359375</v>
      </c>
      <c r="D8">
        <f t="shared" ref="D8:D71" si="0">(A16-$A$15)*60</f>
        <v>0.99999999995999933</v>
      </c>
      <c r="E8">
        <f t="shared" ref="E8:E71" si="1">B16</f>
        <v>4.9157714843799996</v>
      </c>
      <c r="F8">
        <f t="shared" ref="F8:F71" si="2">$J$9*EXP(-$J$10*D8)+$J$11</f>
        <v>4.4489370816751421</v>
      </c>
      <c r="G8">
        <f t="shared" ref="G8:G71" si="3">(E8-F8)^2</f>
        <v>0.217934359548801</v>
      </c>
      <c r="I8" t="s">
        <v>22</v>
      </c>
    </row>
    <row r="9" spans="1:11">
      <c r="A9">
        <v>1.6666666666700001E-2</v>
      </c>
      <c r="B9">
        <v>6.1700439453099998</v>
      </c>
      <c r="D9">
        <f t="shared" si="0"/>
        <v>1.9999999999799998</v>
      </c>
      <c r="E9">
        <f t="shared" si="1"/>
        <v>4.5840454101599999</v>
      </c>
      <c r="F9">
        <f t="shared" si="2"/>
        <v>4.4025615202586375</v>
      </c>
      <c r="G9">
        <f t="shared" si="3"/>
        <v>3.2936402293729843E-2</v>
      </c>
      <c r="I9" t="s">
        <v>15</v>
      </c>
      <c r="J9">
        <v>2.6448713758166438</v>
      </c>
      <c r="K9">
        <v>4</v>
      </c>
    </row>
    <row r="10" spans="1:11">
      <c r="A10">
        <v>3.3333333333299998E-2</v>
      </c>
      <c r="B10">
        <v>6.1682128906299996</v>
      </c>
      <c r="D10">
        <f t="shared" si="0"/>
        <v>3</v>
      </c>
      <c r="E10">
        <f t="shared" si="1"/>
        <v>4.4210815429699997</v>
      </c>
      <c r="F10">
        <f t="shared" si="2"/>
        <v>4.3570138957680093</v>
      </c>
      <c r="G10">
        <f t="shared" si="3"/>
        <v>4.1046634179986979E-3</v>
      </c>
      <c r="I10" t="s">
        <v>16</v>
      </c>
      <c r="J10">
        <v>1.8014156211837742E-2</v>
      </c>
      <c r="K10">
        <v>0.3</v>
      </c>
    </row>
    <row r="11" spans="1:11">
      <c r="A11">
        <v>0.05</v>
      </c>
      <c r="B11">
        <v>6.16943359375</v>
      </c>
      <c r="D11">
        <f t="shared" si="0"/>
        <v>3.9999999999600004</v>
      </c>
      <c r="E11">
        <f t="shared" si="1"/>
        <v>4.3048095703099998</v>
      </c>
      <c r="F11">
        <f t="shared" si="2"/>
        <v>4.3122794271545981</v>
      </c>
      <c r="G11">
        <f t="shared" si="3"/>
        <v>5.5798761278792558E-5</v>
      </c>
      <c r="I11" t="s">
        <v>17</v>
      </c>
      <c r="J11">
        <v>1.851284253930271</v>
      </c>
      <c r="K11">
        <v>1.6</v>
      </c>
    </row>
    <row r="12" spans="1:11">
      <c r="A12">
        <v>6.66666666667E-2</v>
      </c>
      <c r="B12">
        <v>6.16943359375</v>
      </c>
      <c r="D12">
        <f t="shared" si="0"/>
        <v>4.9999999999800009</v>
      </c>
      <c r="E12">
        <f t="shared" si="1"/>
        <v>4.2135620117199997</v>
      </c>
      <c r="F12">
        <f t="shared" si="2"/>
        <v>4.2683435972459236</v>
      </c>
      <c r="G12">
        <f t="shared" si="3"/>
        <v>3.0010221127341188E-3</v>
      </c>
    </row>
    <row r="13" spans="1:11">
      <c r="A13">
        <v>8.3333333333299994E-2</v>
      </c>
      <c r="B13">
        <v>6.1706542968799996</v>
      </c>
      <c r="D13">
        <f t="shared" si="0"/>
        <v>5.9999999999999991</v>
      </c>
      <c r="E13">
        <f t="shared" si="1"/>
        <v>4.1345214843799996</v>
      </c>
      <c r="F13">
        <f t="shared" si="2"/>
        <v>4.225192148050696</v>
      </c>
      <c r="G13">
        <f t="shared" si="3"/>
        <v>8.2211692504845484E-3</v>
      </c>
    </row>
    <row r="14" spans="1:11">
      <c r="A14">
        <v>0.1</v>
      </c>
      <c r="B14">
        <v>6.1688232421900002</v>
      </c>
      <c r="D14">
        <f t="shared" si="0"/>
        <v>6.99999999996</v>
      </c>
      <c r="E14">
        <f t="shared" si="1"/>
        <v>4.0686035156299996</v>
      </c>
      <c r="F14">
        <f t="shared" si="2"/>
        <v>4.1828110761235688</v>
      </c>
      <c r="G14">
        <f t="shared" si="3"/>
        <v>1.3043366873892287E-2</v>
      </c>
    </row>
    <row r="15" spans="1:11">
      <c r="A15">
        <v>0.116666666667</v>
      </c>
      <c r="B15">
        <v>6.1688232421900002</v>
      </c>
      <c r="D15">
        <f t="shared" si="0"/>
        <v>7.9999999999800009</v>
      </c>
      <c r="E15">
        <f t="shared" si="1"/>
        <v>4.0072631835900001</v>
      </c>
      <c r="F15">
        <f t="shared" si="2"/>
        <v>4.1411866280133403</v>
      </c>
      <c r="G15">
        <f t="shared" si="3"/>
        <v>1.7935488966211475E-2</v>
      </c>
    </row>
    <row r="16" spans="1:11">
      <c r="A16">
        <v>0.13333333333299999</v>
      </c>
      <c r="B16">
        <v>4.9157714843799996</v>
      </c>
      <c r="D16">
        <f t="shared" si="0"/>
        <v>9.0000000000000018</v>
      </c>
      <c r="E16">
        <f t="shared" si="1"/>
        <v>3.9566040039099999</v>
      </c>
      <c r="F16">
        <f t="shared" si="2"/>
        <v>4.1003052958149642</v>
      </c>
      <c r="G16">
        <f t="shared" si="3"/>
        <v>2.0650061295155751E-2</v>
      </c>
    </row>
    <row r="17" spans="1:7">
      <c r="A17">
        <v>0.15</v>
      </c>
      <c r="B17">
        <v>4.5840454101599999</v>
      </c>
      <c r="D17">
        <f t="shared" si="0"/>
        <v>9.99999999996</v>
      </c>
      <c r="E17">
        <f t="shared" si="1"/>
        <v>3.90869140625</v>
      </c>
      <c r="F17">
        <f t="shared" si="2"/>
        <v>4.0601538127781494</v>
      </c>
      <c r="G17">
        <f t="shared" si="3"/>
        <v>2.2940860591298379E-2</v>
      </c>
    </row>
    <row r="18" spans="1:7">
      <c r="A18">
        <v>0.166666666667</v>
      </c>
      <c r="B18">
        <v>4.4210815429699997</v>
      </c>
      <c r="D18">
        <f t="shared" si="0"/>
        <v>10.99999999998</v>
      </c>
      <c r="E18">
        <f t="shared" si="1"/>
        <v>3.86108398438</v>
      </c>
      <c r="F18">
        <f t="shared" si="2"/>
        <v>4.0207191489950267</v>
      </c>
      <c r="G18">
        <f t="shared" si="3"/>
        <v>2.548338578166667E-2</v>
      </c>
    </row>
    <row r="19" spans="1:7">
      <c r="A19">
        <v>0.183333333333</v>
      </c>
      <c r="B19">
        <v>4.3048095703099998</v>
      </c>
      <c r="D19">
        <f t="shared" si="0"/>
        <v>12</v>
      </c>
      <c r="E19">
        <f t="shared" si="1"/>
        <v>3.82202148438</v>
      </c>
      <c r="F19">
        <f t="shared" si="2"/>
        <v>3.9819885071861574</v>
      </c>
      <c r="G19">
        <f t="shared" si="3"/>
        <v>2.5589448385465674E-2</v>
      </c>
    </row>
    <row r="20" spans="1:7">
      <c r="A20">
        <v>0.2</v>
      </c>
      <c r="B20">
        <v>4.2135620117199997</v>
      </c>
      <c r="D20">
        <f t="shared" si="0"/>
        <v>12.999999999960002</v>
      </c>
      <c r="E20">
        <f t="shared" si="1"/>
        <v>3.779296875</v>
      </c>
      <c r="F20">
        <f t="shared" si="2"/>
        <v>3.9439493185401577</v>
      </c>
      <c r="G20">
        <f t="shared" si="3"/>
        <v>2.711042716374483E-2</v>
      </c>
    </row>
    <row r="21" spans="1:7">
      <c r="A21">
        <v>0.21666666666699999</v>
      </c>
      <c r="B21">
        <v>4.1345214843799996</v>
      </c>
      <c r="D21">
        <f t="shared" si="0"/>
        <v>13.99999999998</v>
      </c>
      <c r="E21">
        <f t="shared" si="1"/>
        <v>3.7396240234399998</v>
      </c>
      <c r="F21">
        <f t="shared" si="2"/>
        <v>3.9065892386282313</v>
      </c>
      <c r="G21">
        <f t="shared" si="3"/>
        <v>2.7877383082852446E-2</v>
      </c>
    </row>
    <row r="22" spans="1:7">
      <c r="A22">
        <v>0.23333333333299999</v>
      </c>
      <c r="B22">
        <v>4.0686035156299996</v>
      </c>
      <c r="D22">
        <f t="shared" si="0"/>
        <v>15</v>
      </c>
      <c r="E22">
        <f t="shared" si="1"/>
        <v>3.70727539063</v>
      </c>
      <c r="F22">
        <f t="shared" si="2"/>
        <v>3.8698961434118644</v>
      </c>
      <c r="G22">
        <f t="shared" si="3"/>
        <v>2.6445509235340253E-2</v>
      </c>
    </row>
    <row r="23" spans="1:7">
      <c r="A23">
        <v>0.25</v>
      </c>
      <c r="B23">
        <v>4.0072631835900001</v>
      </c>
      <c r="D23">
        <f t="shared" si="0"/>
        <v>15.999999999960002</v>
      </c>
      <c r="E23">
        <f t="shared" si="1"/>
        <v>3.6727905273400001</v>
      </c>
      <c r="F23">
        <f t="shared" si="2"/>
        <v>3.8338581253013211</v>
      </c>
      <c r="G23">
        <f t="shared" si="3"/>
        <v>2.5942771113029728E-2</v>
      </c>
    </row>
    <row r="24" spans="1:7">
      <c r="A24">
        <v>0.26666666666700001</v>
      </c>
      <c r="B24">
        <v>3.9566040039099999</v>
      </c>
      <c r="D24">
        <f t="shared" si="0"/>
        <v>16.999999999980002</v>
      </c>
      <c r="E24">
        <f t="shared" si="1"/>
        <v>3.6410522460900001</v>
      </c>
      <c r="F24">
        <f t="shared" si="2"/>
        <v>3.7984634892851044</v>
      </c>
      <c r="G24">
        <f t="shared" si="3"/>
        <v>2.4778299484228251E-2</v>
      </c>
    </row>
    <row r="25" spans="1:7">
      <c r="A25">
        <v>0.28333333333299998</v>
      </c>
      <c r="B25">
        <v>3.90869140625</v>
      </c>
      <c r="D25">
        <f t="shared" si="0"/>
        <v>18</v>
      </c>
      <c r="E25">
        <f t="shared" si="1"/>
        <v>3.6111450195299999</v>
      </c>
      <c r="F25">
        <f t="shared" si="2"/>
        <v>3.7637007491476799</v>
      </c>
      <c r="G25">
        <f t="shared" si="3"/>
        <v>2.3273250639182702E-2</v>
      </c>
    </row>
    <row r="26" spans="1:7">
      <c r="A26">
        <v>0.3</v>
      </c>
      <c r="B26">
        <v>3.86108398438</v>
      </c>
      <c r="D26">
        <f t="shared" si="0"/>
        <v>18.99999999996</v>
      </c>
      <c r="E26">
        <f t="shared" si="1"/>
        <v>3.5824584960900001</v>
      </c>
      <c r="F26">
        <f t="shared" si="2"/>
        <v>3.7295586237353273</v>
      </c>
      <c r="G26">
        <f t="shared" si="3"/>
        <v>2.1638447553271559E-2</v>
      </c>
    </row>
    <row r="27" spans="1:7">
      <c r="A27">
        <v>0.316666666667</v>
      </c>
      <c r="B27">
        <v>3.82202148438</v>
      </c>
      <c r="D27">
        <f t="shared" si="0"/>
        <v>19.999999999980002</v>
      </c>
      <c r="E27">
        <f t="shared" si="1"/>
        <v>3.5531616210900001</v>
      </c>
      <c r="F27">
        <f t="shared" si="2"/>
        <v>3.6960260332892201</v>
      </c>
      <c r="G27">
        <f t="shared" si="3"/>
        <v>2.0410240273028631E-2</v>
      </c>
    </row>
    <row r="28" spans="1:7">
      <c r="A28">
        <v>0.33333333333300003</v>
      </c>
      <c r="B28">
        <v>3.779296875</v>
      </c>
      <c r="D28">
        <f t="shared" si="0"/>
        <v>21.000000000000004</v>
      </c>
      <c r="E28">
        <f t="shared" si="1"/>
        <v>3.525390625</v>
      </c>
      <c r="F28">
        <f t="shared" si="2"/>
        <v>3.6630920958621305</v>
      </c>
      <c r="G28">
        <f t="shared" si="3"/>
        <v>1.8961695077594168E-2</v>
      </c>
    </row>
    <row r="29" spans="1:7">
      <c r="A29">
        <v>0.35</v>
      </c>
      <c r="B29">
        <v>3.7396240234399998</v>
      </c>
      <c r="D29">
        <f t="shared" si="0"/>
        <v>21.99999999996</v>
      </c>
      <c r="E29">
        <f t="shared" si="1"/>
        <v>3.4994506835900001</v>
      </c>
      <c r="F29">
        <f t="shared" si="2"/>
        <v>3.630746123780725</v>
      </c>
      <c r="G29">
        <f t="shared" si="3"/>
        <v>1.7238492614876224E-2</v>
      </c>
    </row>
    <row r="30" spans="1:7">
      <c r="A30">
        <v>0.36666666666699999</v>
      </c>
      <c r="B30">
        <v>3.70727539063</v>
      </c>
      <c r="D30">
        <f t="shared" si="0"/>
        <v>22.999999999980002</v>
      </c>
      <c r="E30">
        <f t="shared" si="1"/>
        <v>3.4713745117200001</v>
      </c>
      <c r="F30">
        <f t="shared" si="2"/>
        <v>3.5989776201715573</v>
      </c>
      <c r="G30">
        <f t="shared" si="3"/>
        <v>1.6282553286499867E-2</v>
      </c>
    </row>
    <row r="31" spans="1:7">
      <c r="A31">
        <v>0.38333333333300001</v>
      </c>
      <c r="B31">
        <v>3.6727905273400001</v>
      </c>
      <c r="D31">
        <f t="shared" si="0"/>
        <v>24</v>
      </c>
      <c r="E31">
        <f t="shared" si="1"/>
        <v>3.4442138671899998</v>
      </c>
      <c r="F31">
        <f t="shared" si="2"/>
        <v>3.5677762755662803</v>
      </c>
      <c r="G31">
        <f t="shared" si="3"/>
        <v>1.5267668763746719E-2</v>
      </c>
    </row>
    <row r="32" spans="1:7">
      <c r="A32">
        <v>0.4</v>
      </c>
      <c r="B32">
        <v>3.6410522460900001</v>
      </c>
      <c r="D32">
        <f t="shared" si="0"/>
        <v>24.999999999960004</v>
      </c>
      <c r="E32">
        <f t="shared" si="1"/>
        <v>3.4188842773400001</v>
      </c>
      <c r="F32">
        <f t="shared" si="2"/>
        <v>3.5371319645500559</v>
      </c>
      <c r="G32">
        <f t="shared" si="3"/>
        <v>1.398251553052718E-2</v>
      </c>
    </row>
    <row r="33" spans="1:7">
      <c r="A33">
        <v>0.41666666666699997</v>
      </c>
      <c r="B33">
        <v>3.6111450195299999</v>
      </c>
      <c r="D33">
        <f t="shared" si="0"/>
        <v>25.999999999980005</v>
      </c>
      <c r="E33">
        <f t="shared" si="1"/>
        <v>3.3935546875</v>
      </c>
      <c r="F33">
        <f t="shared" si="2"/>
        <v>3.5070347424703083</v>
      </c>
      <c r="G33">
        <f t="shared" si="3"/>
        <v>1.28777228760642E-2</v>
      </c>
    </row>
    <row r="34" spans="1:7">
      <c r="A34">
        <v>0.433333333333</v>
      </c>
      <c r="B34">
        <v>3.5824584960900001</v>
      </c>
      <c r="D34">
        <f t="shared" si="0"/>
        <v>27.000000000000004</v>
      </c>
      <c r="E34">
        <f t="shared" si="1"/>
        <v>3.369140625</v>
      </c>
      <c r="F34">
        <f t="shared" si="2"/>
        <v>3.4774748422205288</v>
      </c>
      <c r="G34">
        <f t="shared" si="3"/>
        <v>1.1736302620784725E-2</v>
      </c>
    </row>
    <row r="35" spans="1:7">
      <c r="A35">
        <v>0.45</v>
      </c>
      <c r="B35">
        <v>3.5531616210900001</v>
      </c>
      <c r="D35">
        <f t="shared" si="0"/>
        <v>27.99999999996</v>
      </c>
      <c r="E35">
        <f t="shared" si="1"/>
        <v>3.3453369140600002</v>
      </c>
      <c r="F35">
        <f t="shared" si="2"/>
        <v>3.448442671065008</v>
      </c>
      <c r="G35">
        <f t="shared" si="3"/>
        <v>1.0630797127575713E-2</v>
      </c>
    </row>
    <row r="36" spans="1:7">
      <c r="A36">
        <v>0.46666666666700002</v>
      </c>
      <c r="B36">
        <v>3.525390625</v>
      </c>
      <c r="D36">
        <f t="shared" si="0"/>
        <v>28.999999999979998</v>
      </c>
      <c r="E36">
        <f t="shared" si="1"/>
        <v>3.3233642578100002</v>
      </c>
      <c r="F36">
        <f t="shared" si="2"/>
        <v>3.4199288075207321</v>
      </c>
      <c r="G36">
        <f t="shared" si="3"/>
        <v>9.3247122608364156E-3</v>
      </c>
    </row>
    <row r="37" spans="1:7">
      <c r="A37">
        <v>0.48333333333299999</v>
      </c>
      <c r="B37">
        <v>3.4994506835900001</v>
      </c>
      <c r="D37">
        <f t="shared" si="0"/>
        <v>30</v>
      </c>
      <c r="E37">
        <f t="shared" si="1"/>
        <v>3.3010864257799999</v>
      </c>
      <c r="F37">
        <f t="shared" si="2"/>
        <v>3.3919239983103902</v>
      </c>
      <c r="G37">
        <f t="shared" si="3"/>
        <v>8.2514645832139112E-3</v>
      </c>
    </row>
    <row r="38" spans="1:7">
      <c r="A38">
        <v>0.5</v>
      </c>
      <c r="B38">
        <v>3.4713745117200001</v>
      </c>
      <c r="D38">
        <f t="shared" si="0"/>
        <v>30.999999999960004</v>
      </c>
      <c r="E38">
        <f t="shared" si="1"/>
        <v>3.2778930664099999</v>
      </c>
      <c r="F38">
        <f t="shared" si="2"/>
        <v>3.3644191553541485</v>
      </c>
      <c r="G38">
        <f t="shared" si="3"/>
        <v>7.4867640679707132E-3</v>
      </c>
    </row>
    <row r="39" spans="1:7">
      <c r="A39">
        <v>0.51666666666700001</v>
      </c>
      <c r="B39">
        <v>3.4442138671899998</v>
      </c>
      <c r="D39">
        <f t="shared" si="0"/>
        <v>31.999999999980002</v>
      </c>
      <c r="E39">
        <f t="shared" si="1"/>
        <v>3.2565307617200001</v>
      </c>
      <c r="F39">
        <f t="shared" si="2"/>
        <v>3.3374053528155856</v>
      </c>
      <c r="G39">
        <f t="shared" si="3"/>
        <v>6.5406994848781538E-3</v>
      </c>
    </row>
    <row r="40" spans="1:7">
      <c r="A40">
        <v>0.53333333333300004</v>
      </c>
      <c r="B40">
        <v>3.4188842773400001</v>
      </c>
      <c r="D40">
        <f t="shared" si="0"/>
        <v>33</v>
      </c>
      <c r="E40">
        <f t="shared" si="1"/>
        <v>3.2357788085900001</v>
      </c>
      <c r="F40">
        <f t="shared" si="2"/>
        <v>3.3108738242149949</v>
      </c>
      <c r="G40">
        <f t="shared" si="3"/>
        <v>5.6392613717182079E-3</v>
      </c>
    </row>
    <row r="41" spans="1:7">
      <c r="A41">
        <v>0.55000000000000004</v>
      </c>
      <c r="B41">
        <v>3.3935546875</v>
      </c>
      <c r="D41">
        <f t="shared" si="0"/>
        <v>33.999999999959996</v>
      </c>
      <c r="E41">
        <f t="shared" si="1"/>
        <v>3.212890625</v>
      </c>
      <c r="F41">
        <f t="shared" si="2"/>
        <v>3.284815959579416</v>
      </c>
      <c r="G41">
        <f t="shared" si="3"/>
        <v>5.1732537543609305E-3</v>
      </c>
    </row>
    <row r="42" spans="1:7">
      <c r="A42">
        <v>0.56666666666700005</v>
      </c>
      <c r="B42">
        <v>3.369140625</v>
      </c>
      <c r="D42">
        <f t="shared" si="0"/>
        <v>34.999999999979998</v>
      </c>
      <c r="E42">
        <f t="shared" si="1"/>
        <v>3.1927490234399998</v>
      </c>
      <c r="F42">
        <f t="shared" si="2"/>
        <v>3.2592233026439805</v>
      </c>
      <c r="G42">
        <f t="shared" si="3"/>
        <v>4.4188297956887874E-3</v>
      </c>
    </row>
    <row r="43" spans="1:7">
      <c r="A43">
        <v>0.58333333333299997</v>
      </c>
      <c r="B43">
        <v>3.3453369140600002</v>
      </c>
      <c r="D43">
        <f t="shared" si="0"/>
        <v>36</v>
      </c>
      <c r="E43">
        <f t="shared" si="1"/>
        <v>3.1719970703100002</v>
      </c>
      <c r="F43">
        <f t="shared" si="2"/>
        <v>3.234087548117075</v>
      </c>
      <c r="G43">
        <f t="shared" si="3"/>
        <v>3.8552274343108448E-3</v>
      </c>
    </row>
    <row r="44" spans="1:7">
      <c r="A44">
        <v>0.6</v>
      </c>
      <c r="B44">
        <v>3.3233642578100002</v>
      </c>
      <c r="D44">
        <f t="shared" si="0"/>
        <v>36.999999999960004</v>
      </c>
      <c r="E44">
        <f t="shared" si="1"/>
        <v>3.1521606445299999</v>
      </c>
      <c r="F44">
        <f t="shared" si="2"/>
        <v>3.2094005389803053</v>
      </c>
      <c r="G44">
        <f t="shared" si="3"/>
        <v>3.2764055166821051E-3</v>
      </c>
    </row>
    <row r="45" spans="1:7">
      <c r="A45">
        <v>0.61666666666699999</v>
      </c>
      <c r="B45">
        <v>3.3010864257799999</v>
      </c>
      <c r="D45">
        <f t="shared" si="0"/>
        <v>37.999999999979998</v>
      </c>
      <c r="E45">
        <f t="shared" si="1"/>
        <v>3.1317138671899998</v>
      </c>
      <c r="F45">
        <f t="shared" si="2"/>
        <v>3.1851542638370751</v>
      </c>
      <c r="G45">
        <f t="shared" si="3"/>
        <v>2.855875993796741E-3</v>
      </c>
    </row>
    <row r="46" spans="1:7">
      <c r="A46">
        <v>0.63333333333300001</v>
      </c>
      <c r="B46">
        <v>3.2778930664099999</v>
      </c>
      <c r="D46">
        <f t="shared" si="0"/>
        <v>39</v>
      </c>
      <c r="E46">
        <f t="shared" si="1"/>
        <v>3.11401367188</v>
      </c>
      <c r="F46">
        <f t="shared" si="2"/>
        <v>3.1613408543216206</v>
      </c>
      <c r="G46">
        <f t="shared" si="3"/>
        <v>2.2398621978624409E-3</v>
      </c>
    </row>
    <row r="47" spans="1:7">
      <c r="A47">
        <v>0.65</v>
      </c>
      <c r="B47">
        <v>3.2565307617200001</v>
      </c>
      <c r="D47">
        <f t="shared" si="0"/>
        <v>39.999999999960004</v>
      </c>
      <c r="E47">
        <f t="shared" si="1"/>
        <v>3.09448242188</v>
      </c>
      <c r="F47">
        <f t="shared" si="2"/>
        <v>3.1379525825410237</v>
      </c>
      <c r="G47">
        <f t="shared" si="3"/>
        <v>1.8896548678952138E-3</v>
      </c>
    </row>
    <row r="48" spans="1:7">
      <c r="A48">
        <v>0.66666666666700003</v>
      </c>
      <c r="B48">
        <v>3.2357788085900001</v>
      </c>
      <c r="D48">
        <f t="shared" si="0"/>
        <v>40.999999999980005</v>
      </c>
      <c r="E48">
        <f t="shared" si="1"/>
        <v>3.0752563476599999</v>
      </c>
      <c r="F48">
        <f t="shared" si="2"/>
        <v>3.1149818585632696</v>
      </c>
      <c r="G48">
        <f t="shared" si="3"/>
        <v>1.5781162165258E-3</v>
      </c>
    </row>
    <row r="49" spans="1:7">
      <c r="A49">
        <v>0.68333333333299995</v>
      </c>
      <c r="B49">
        <v>3.212890625</v>
      </c>
      <c r="D49">
        <f t="shared" si="0"/>
        <v>42.000000000000007</v>
      </c>
      <c r="E49">
        <f t="shared" si="1"/>
        <v>3.0569458007799999</v>
      </c>
      <c r="F49">
        <f t="shared" si="2"/>
        <v>3.0924212279625962</v>
      </c>
      <c r="G49">
        <f t="shared" si="3"/>
        <v>1.2585059337876946E-3</v>
      </c>
    </row>
    <row r="50" spans="1:7">
      <c r="A50">
        <v>0.7</v>
      </c>
      <c r="B50">
        <v>3.1927490234399998</v>
      </c>
      <c r="D50">
        <f t="shared" si="0"/>
        <v>42.999999999959996</v>
      </c>
      <c r="E50">
        <f t="shared" si="1"/>
        <v>3.0377197265600002</v>
      </c>
      <c r="F50">
        <f t="shared" si="2"/>
        <v>3.0702633693960699</v>
      </c>
      <c r="G50">
        <f t="shared" si="3"/>
        <v>1.0590886890416704E-3</v>
      </c>
    </row>
    <row r="51" spans="1:7">
      <c r="A51">
        <v>0.71666666666699996</v>
      </c>
      <c r="B51">
        <v>3.1719970703100002</v>
      </c>
      <c r="D51">
        <f t="shared" si="0"/>
        <v>43.999999999979998</v>
      </c>
      <c r="E51">
        <f t="shared" si="1"/>
        <v>3.0206298828100002</v>
      </c>
      <c r="F51">
        <f t="shared" si="2"/>
        <v>3.0485010922237974</v>
      </c>
      <c r="G51">
        <f t="shared" si="3"/>
        <v>7.7680431418773602E-4</v>
      </c>
    </row>
    <row r="52" spans="1:7">
      <c r="A52">
        <v>0.73333333333299999</v>
      </c>
      <c r="B52">
        <v>3.1521606445299999</v>
      </c>
      <c r="D52">
        <f t="shared" si="0"/>
        <v>45</v>
      </c>
      <c r="E52">
        <f t="shared" si="1"/>
        <v>3.0014038085900001</v>
      </c>
      <c r="F52">
        <f t="shared" si="2"/>
        <v>3.0271273341834073</v>
      </c>
      <c r="G52">
        <f t="shared" si="3"/>
        <v>6.6169976895467432E-4</v>
      </c>
    </row>
    <row r="53" spans="1:7">
      <c r="A53">
        <v>0.75</v>
      </c>
      <c r="B53">
        <v>3.1317138671899998</v>
      </c>
      <c r="D53">
        <f t="shared" si="0"/>
        <v>45.999999999960004</v>
      </c>
      <c r="E53">
        <f t="shared" si="1"/>
        <v>2.9849243164099999</v>
      </c>
      <c r="F53">
        <f t="shared" si="2"/>
        <v>3.006135159094117</v>
      </c>
      <c r="G53">
        <f t="shared" si="3"/>
        <v>4.4989984737036406E-4</v>
      </c>
    </row>
    <row r="54" spans="1:7">
      <c r="A54">
        <v>0.76666666666700001</v>
      </c>
      <c r="B54">
        <v>3.11401367188</v>
      </c>
      <c r="D54">
        <f t="shared" si="0"/>
        <v>46.999999999980005</v>
      </c>
      <c r="E54">
        <f t="shared" si="1"/>
        <v>2.96752929688</v>
      </c>
      <c r="F54">
        <f t="shared" si="2"/>
        <v>2.985517754602145</v>
      </c>
      <c r="G54">
        <f t="shared" si="3"/>
        <v>3.2358461122139692E-4</v>
      </c>
    </row>
    <row r="55" spans="1:7">
      <c r="A55">
        <v>0.78333333333300004</v>
      </c>
      <c r="B55">
        <v>3.09448242188</v>
      </c>
      <c r="D55">
        <f t="shared" si="0"/>
        <v>48</v>
      </c>
      <c r="E55">
        <f t="shared" si="1"/>
        <v>2.9501342773400001</v>
      </c>
      <c r="F55">
        <f t="shared" si="2"/>
        <v>2.9652684299775256</v>
      </c>
      <c r="G55">
        <f t="shared" si="3"/>
        <v>2.290425760559197E-4</v>
      </c>
    </row>
    <row r="56" spans="1:7">
      <c r="A56">
        <v>0.8</v>
      </c>
      <c r="B56">
        <v>3.0752563476599999</v>
      </c>
      <c r="D56">
        <f t="shared" si="0"/>
        <v>48.999999999959996</v>
      </c>
      <c r="E56">
        <f t="shared" si="1"/>
        <v>2.9339599609399998</v>
      </c>
      <c r="F56">
        <f t="shared" si="2"/>
        <v>2.9453806139389709</v>
      </c>
      <c r="G56">
        <f t="shared" si="3"/>
        <v>1.3043131492290766E-4</v>
      </c>
    </row>
    <row r="57" spans="1:7">
      <c r="A57">
        <v>0.81666666666700005</v>
      </c>
      <c r="B57">
        <v>3.0569458007799999</v>
      </c>
      <c r="D57">
        <f t="shared" si="0"/>
        <v>49.999999999979998</v>
      </c>
      <c r="E57">
        <f t="shared" si="1"/>
        <v>2.9165649414099999</v>
      </c>
      <c r="F57">
        <f t="shared" si="2"/>
        <v>2.9258478525178822</v>
      </c>
      <c r="G57">
        <f t="shared" si="3"/>
        <v>8.6172438636843916E-5</v>
      </c>
    </row>
    <row r="58" spans="1:7">
      <c r="A58">
        <v>0.83333333333299997</v>
      </c>
      <c r="B58">
        <v>3.0377197265600002</v>
      </c>
      <c r="D58">
        <f t="shared" si="0"/>
        <v>51</v>
      </c>
      <c r="E58">
        <f t="shared" si="1"/>
        <v>2.9010009765600002</v>
      </c>
      <c r="F58">
        <f t="shared" si="2"/>
        <v>2.9066638069710784</v>
      </c>
      <c r="G58">
        <f t="shared" si="3"/>
        <v>3.2067648264631859E-5</v>
      </c>
    </row>
    <row r="59" spans="1:7">
      <c r="A59">
        <v>0.85</v>
      </c>
      <c r="B59">
        <v>3.0206298828100002</v>
      </c>
      <c r="D59">
        <f t="shared" si="0"/>
        <v>51.999999999960004</v>
      </c>
      <c r="E59">
        <f t="shared" si="1"/>
        <v>2.8854370117200001</v>
      </c>
      <c r="F59">
        <f t="shared" si="2"/>
        <v>2.8878222517200842</v>
      </c>
      <c r="G59">
        <f t="shared" si="3"/>
        <v>5.6893698580012458E-6</v>
      </c>
    </row>
    <row r="60" spans="1:7">
      <c r="A60">
        <v>0.86666666666699999</v>
      </c>
      <c r="B60">
        <v>3.0014038085900001</v>
      </c>
      <c r="D60">
        <f t="shared" si="0"/>
        <v>52.999999999979998</v>
      </c>
      <c r="E60">
        <f t="shared" si="1"/>
        <v>2.86865234375</v>
      </c>
      <c r="F60">
        <f t="shared" si="2"/>
        <v>2.8693170723275117</v>
      </c>
      <c r="G60">
        <f t="shared" si="3"/>
        <v>4.418640817606656E-7</v>
      </c>
    </row>
    <row r="61" spans="1:7">
      <c r="A61">
        <v>0.88333333333300001</v>
      </c>
      <c r="B61">
        <v>2.9849243164099999</v>
      </c>
      <c r="D61">
        <f t="shared" si="0"/>
        <v>54.000000000179995</v>
      </c>
      <c r="E61">
        <f t="shared" si="1"/>
        <v>2.8543090820299999</v>
      </c>
      <c r="F61">
        <f t="shared" si="2"/>
        <v>2.8511422635163566</v>
      </c>
      <c r="G61">
        <f t="shared" si="3"/>
        <v>1.0028739498354024E-5</v>
      </c>
    </row>
    <row r="62" spans="1:7">
      <c r="A62">
        <v>0.9</v>
      </c>
      <c r="B62">
        <v>2.96752929688</v>
      </c>
      <c r="D62">
        <f t="shared" si="0"/>
        <v>54.999999999780009</v>
      </c>
      <c r="E62">
        <f t="shared" si="1"/>
        <v>2.8387451171899998</v>
      </c>
      <c r="F62">
        <f t="shared" si="2"/>
        <v>2.8332919272370858</v>
      </c>
      <c r="G62">
        <f t="shared" si="3"/>
        <v>2.9737280662562137E-5</v>
      </c>
    </row>
    <row r="63" spans="1:7">
      <c r="A63">
        <v>0.91666666666700003</v>
      </c>
      <c r="B63">
        <v>2.9501342773400001</v>
      </c>
      <c r="D63">
        <f t="shared" si="0"/>
        <v>55.999999999980005</v>
      </c>
      <c r="E63">
        <f t="shared" si="1"/>
        <v>2.8244018554700001</v>
      </c>
      <c r="F63">
        <f t="shared" si="2"/>
        <v>2.8157602707021443</v>
      </c>
      <c r="G63">
        <f t="shared" si="3"/>
        <v>7.4676987300037625E-5</v>
      </c>
    </row>
    <row r="64" spans="1:7">
      <c r="A64">
        <v>0.93333333333299995</v>
      </c>
      <c r="B64">
        <v>2.9339599609399998</v>
      </c>
      <c r="D64">
        <f t="shared" si="0"/>
        <v>57.000000000180002</v>
      </c>
      <c r="E64">
        <f t="shared" si="1"/>
        <v>2.80883789063</v>
      </c>
      <c r="F64">
        <f t="shared" si="2"/>
        <v>2.7985416045737077</v>
      </c>
      <c r="G64">
        <f t="shared" si="3"/>
        <v>1.0601350655299908E-4</v>
      </c>
    </row>
    <row r="65" spans="1:7">
      <c r="A65">
        <v>0.95</v>
      </c>
      <c r="B65">
        <v>2.9165649414099999</v>
      </c>
      <c r="D65">
        <f t="shared" si="0"/>
        <v>57.999999999779995</v>
      </c>
      <c r="E65">
        <f t="shared" si="1"/>
        <v>2.7938842773400001</v>
      </c>
      <c r="F65">
        <f t="shared" si="2"/>
        <v>2.781630341084409</v>
      </c>
      <c r="G65">
        <f t="shared" si="3"/>
        <v>1.5015895375609063E-4</v>
      </c>
    </row>
    <row r="66" spans="1:7">
      <c r="A66">
        <v>0.96666666666699996</v>
      </c>
      <c r="B66">
        <v>2.9010009765600002</v>
      </c>
      <c r="D66">
        <f t="shared" si="0"/>
        <v>58.999999999980005</v>
      </c>
      <c r="E66">
        <f t="shared" si="1"/>
        <v>2.7786254882799999</v>
      </c>
      <c r="F66">
        <f t="shared" si="2"/>
        <v>2.7650209921944056</v>
      </c>
      <c r="G66">
        <f t="shared" si="3"/>
        <v>1.8508231374295147E-4</v>
      </c>
    </row>
    <row r="67" spans="1:7">
      <c r="A67">
        <v>0.98333333333299999</v>
      </c>
      <c r="B67">
        <v>2.8854370117200001</v>
      </c>
      <c r="D67">
        <f t="shared" si="0"/>
        <v>60.000000000180002</v>
      </c>
      <c r="E67">
        <f t="shared" si="1"/>
        <v>2.763671875</v>
      </c>
      <c r="F67">
        <f t="shared" si="2"/>
        <v>2.7487081678712908</v>
      </c>
      <c r="G67">
        <f t="shared" si="3"/>
        <v>2.2391253103378261E-4</v>
      </c>
    </row>
    <row r="68" spans="1:7">
      <c r="A68">
        <v>1</v>
      </c>
      <c r="B68">
        <v>2.86865234375</v>
      </c>
      <c r="D68">
        <f t="shared" si="0"/>
        <v>60.999999999780002</v>
      </c>
      <c r="E68">
        <f t="shared" si="1"/>
        <v>2.7499389648400001</v>
      </c>
      <c r="F68">
        <f t="shared" si="2"/>
        <v>2.7326865743096835</v>
      </c>
      <c r="G68">
        <f t="shared" si="3"/>
        <v>2.9764497901055704E-4</v>
      </c>
    </row>
    <row r="69" spans="1:7">
      <c r="A69">
        <v>1.0166666666699999</v>
      </c>
      <c r="B69">
        <v>2.8543090820299999</v>
      </c>
      <c r="D69">
        <f t="shared" si="0"/>
        <v>61.999999999979998</v>
      </c>
      <c r="E69">
        <f t="shared" si="1"/>
        <v>2.73681640625</v>
      </c>
      <c r="F69">
        <f t="shared" si="2"/>
        <v>2.7169510121852474</v>
      </c>
      <c r="G69">
        <f t="shared" si="3"/>
        <v>3.9463388134790896E-4</v>
      </c>
    </row>
    <row r="70" spans="1:7">
      <c r="A70">
        <v>1.0333333333300001</v>
      </c>
      <c r="B70">
        <v>2.8387451171899998</v>
      </c>
      <c r="D70">
        <f t="shared" si="0"/>
        <v>63.000000000180009</v>
      </c>
      <c r="E70">
        <f t="shared" si="1"/>
        <v>2.7215576171899998</v>
      </c>
      <c r="F70">
        <f t="shared" si="2"/>
        <v>2.7014963750250947</v>
      </c>
      <c r="G70">
        <f t="shared" si="3"/>
        <v>4.0245343719896723E-4</v>
      </c>
    </row>
    <row r="71" spans="1:7">
      <c r="A71">
        <v>1.05</v>
      </c>
      <c r="B71">
        <v>2.8244018554700001</v>
      </c>
      <c r="D71">
        <f t="shared" si="0"/>
        <v>63.999999999780002</v>
      </c>
      <c r="E71">
        <f t="shared" si="1"/>
        <v>2.7090454101599999</v>
      </c>
      <c r="F71">
        <f t="shared" si="2"/>
        <v>2.6863176475210393</v>
      </c>
      <c r="G71">
        <f t="shared" si="3"/>
        <v>5.1655119457293293E-4</v>
      </c>
    </row>
    <row r="72" spans="1:7">
      <c r="A72">
        <v>1.06666666667</v>
      </c>
      <c r="B72">
        <v>2.80883789063</v>
      </c>
      <c r="D72">
        <f t="shared" ref="D72:D135" si="4">(A80-$A$15)*60</f>
        <v>64.999999999979991</v>
      </c>
      <c r="E72">
        <f t="shared" ref="E72:E135" si="5">B80</f>
        <v>2.6953125</v>
      </c>
      <c r="F72">
        <f t="shared" ref="F72:F135" si="6">$J$9*EXP(-$J$10*D72)+$J$11</f>
        <v>2.6714099038754702</v>
      </c>
      <c r="G72">
        <f t="shared" ref="G72:G135" si="7">(E72-F72)^2</f>
        <v>5.7133410149238844E-4</v>
      </c>
    </row>
    <row r="73" spans="1:7">
      <c r="A73">
        <v>1.0833333333299999</v>
      </c>
      <c r="B73">
        <v>2.7938842773400001</v>
      </c>
      <c r="D73">
        <f t="shared" si="4"/>
        <v>66.000000000179995</v>
      </c>
      <c r="E73">
        <f t="shared" si="5"/>
        <v>2.6840209960900001</v>
      </c>
      <c r="F73">
        <f t="shared" si="6"/>
        <v>2.6567683062574825</v>
      </c>
      <c r="G73">
        <f t="shared" si="7"/>
        <v>7.427091031074086E-4</v>
      </c>
    </row>
    <row r="74" spans="1:7">
      <c r="A74">
        <v>1.1000000000000001</v>
      </c>
      <c r="B74">
        <v>2.7786254882799999</v>
      </c>
      <c r="D74">
        <f t="shared" si="4"/>
        <v>66.999999999780002</v>
      </c>
      <c r="E74">
        <f t="shared" si="5"/>
        <v>2.66967773438</v>
      </c>
      <c r="F74">
        <f t="shared" si="6"/>
        <v>2.6423881032048682</v>
      </c>
      <c r="G74">
        <f t="shared" si="7"/>
        <v>7.4472396967472732E-4</v>
      </c>
    </row>
    <row r="75" spans="1:7">
      <c r="A75">
        <v>1.11666666667</v>
      </c>
      <c r="B75">
        <v>2.763671875</v>
      </c>
      <c r="D75">
        <f t="shared" si="4"/>
        <v>67.999999999980005</v>
      </c>
      <c r="E75">
        <f t="shared" si="5"/>
        <v>2.6580810546899998</v>
      </c>
      <c r="F75">
        <f t="shared" si="6"/>
        <v>2.6282646280570128</v>
      </c>
      <c r="G75">
        <f t="shared" si="7"/>
        <v>8.890192971602967E-4</v>
      </c>
    </row>
    <row r="76" spans="1:7">
      <c r="A76">
        <v>1.13333333333</v>
      </c>
      <c r="B76">
        <v>2.7499389648400001</v>
      </c>
      <c r="D76">
        <f t="shared" si="4"/>
        <v>69.000000000179995</v>
      </c>
      <c r="E76">
        <f t="shared" si="5"/>
        <v>2.64404296875</v>
      </c>
      <c r="F76">
        <f t="shared" si="6"/>
        <v>2.6143932974922417</v>
      </c>
      <c r="G76">
        <f t="shared" si="7"/>
        <v>8.7910300569313889E-4</v>
      </c>
    </row>
    <row r="77" spans="1:7">
      <c r="A77">
        <v>1.1499999999999999</v>
      </c>
      <c r="B77">
        <v>2.73681640625</v>
      </c>
      <c r="D77">
        <f t="shared" si="4"/>
        <v>69.999999999780002</v>
      </c>
      <c r="E77">
        <f t="shared" si="5"/>
        <v>2.6333618164099999</v>
      </c>
      <c r="F77">
        <f t="shared" si="6"/>
        <v>2.600769610013884</v>
      </c>
      <c r="G77">
        <f t="shared" si="7"/>
        <v>1.0622519177670201E-3</v>
      </c>
    </row>
    <row r="78" spans="1:7">
      <c r="A78">
        <v>1.1666666666700001</v>
      </c>
      <c r="B78">
        <v>2.7215576171899998</v>
      </c>
      <c r="D78">
        <f t="shared" si="4"/>
        <v>70.999999999980005</v>
      </c>
      <c r="E78">
        <f t="shared" si="5"/>
        <v>2.6217651367200001</v>
      </c>
      <c r="F78">
        <f t="shared" si="6"/>
        <v>2.5873891444656065</v>
      </c>
      <c r="G78">
        <f t="shared" si="7"/>
        <v>1.1817088434741276E-3</v>
      </c>
    </row>
    <row r="79" spans="1:7">
      <c r="A79">
        <v>1.18333333333</v>
      </c>
      <c r="B79">
        <v>2.7090454101599999</v>
      </c>
      <c r="D79">
        <f t="shared" si="4"/>
        <v>72.000000000179995</v>
      </c>
      <c r="E79">
        <f t="shared" si="5"/>
        <v>2.6089477539099999</v>
      </c>
      <c r="F79">
        <f t="shared" si="6"/>
        <v>2.5742475586457121</v>
      </c>
      <c r="G79">
        <f t="shared" si="7"/>
        <v>1.2041035513797016E-3</v>
      </c>
    </row>
    <row r="80" spans="1:7">
      <c r="A80">
        <v>1.2</v>
      </c>
      <c r="B80">
        <v>2.6953125</v>
      </c>
      <c r="D80">
        <f t="shared" si="4"/>
        <v>72.999999999780002</v>
      </c>
      <c r="E80">
        <f t="shared" si="5"/>
        <v>2.5973510742200001</v>
      </c>
      <c r="F80">
        <f t="shared" si="6"/>
        <v>2.5613405878728464</v>
      </c>
      <c r="G80">
        <f t="shared" si="7"/>
        <v>1.2967551269585473E-3</v>
      </c>
    </row>
    <row r="81" spans="1:7">
      <c r="A81">
        <v>1.2166666666699999</v>
      </c>
      <c r="B81">
        <v>2.6840209960900001</v>
      </c>
      <c r="D81">
        <f t="shared" si="4"/>
        <v>73.999999999980005</v>
      </c>
      <c r="E81">
        <f t="shared" si="5"/>
        <v>2.58666992188</v>
      </c>
      <c r="F81">
        <f t="shared" si="6"/>
        <v>2.5486640435794379</v>
      </c>
      <c r="G81">
        <f t="shared" si="7"/>
        <v>1.4444467853971389E-3</v>
      </c>
    </row>
    <row r="82" spans="1:7">
      <c r="A82">
        <v>1.2333333333300001</v>
      </c>
      <c r="B82">
        <v>2.66967773438</v>
      </c>
      <c r="D82">
        <f t="shared" si="4"/>
        <v>75.000000000180009</v>
      </c>
      <c r="E82">
        <f t="shared" si="5"/>
        <v>2.5750732421899998</v>
      </c>
      <c r="F82">
        <f t="shared" si="6"/>
        <v>2.5362138119988957</v>
      </c>
      <c r="G82">
        <f t="shared" si="7"/>
        <v>1.5100553147772888E-3</v>
      </c>
    </row>
    <row r="83" spans="1:7">
      <c r="A83">
        <v>1.25</v>
      </c>
      <c r="B83">
        <v>2.6580810546899998</v>
      </c>
      <c r="D83">
        <f t="shared" si="4"/>
        <v>75.999999999780002</v>
      </c>
      <c r="E83">
        <f t="shared" si="5"/>
        <v>2.5628662109399998</v>
      </c>
      <c r="F83">
        <f t="shared" si="6"/>
        <v>2.523985852806772</v>
      </c>
      <c r="G83">
        <f t="shared" si="7"/>
        <v>1.5116822485680506E-3</v>
      </c>
    </row>
    <row r="84" spans="1:7">
      <c r="A84">
        <v>1.2666666666699999</v>
      </c>
      <c r="B84">
        <v>2.64404296875</v>
      </c>
      <c r="D84">
        <f t="shared" si="4"/>
        <v>76.999999999979991</v>
      </c>
      <c r="E84">
        <f t="shared" si="5"/>
        <v>2.5506591796899998</v>
      </c>
      <c r="F84">
        <f t="shared" si="6"/>
        <v>2.5119761977881963</v>
      </c>
      <c r="G84">
        <f t="shared" si="7"/>
        <v>1.496373088815259E-3</v>
      </c>
    </row>
    <row r="85" spans="1:7">
      <c r="A85">
        <v>1.2833333333300001</v>
      </c>
      <c r="B85">
        <v>2.6333618164099999</v>
      </c>
      <c r="D85">
        <f t="shared" si="4"/>
        <v>78.000000000180009</v>
      </c>
      <c r="E85">
        <f t="shared" si="5"/>
        <v>2.54028320313</v>
      </c>
      <c r="F85">
        <f t="shared" si="6"/>
        <v>2.5001809495941414</v>
      </c>
      <c r="G85">
        <f t="shared" si="7"/>
        <v>1.6081907386542844E-3</v>
      </c>
    </row>
    <row r="86" spans="1:7">
      <c r="A86">
        <v>1.3</v>
      </c>
      <c r="B86">
        <v>2.6217651367200001</v>
      </c>
      <c r="D86">
        <f t="shared" si="4"/>
        <v>78.999999999780002</v>
      </c>
      <c r="E86">
        <f t="shared" si="5"/>
        <v>2.5289916992200001</v>
      </c>
      <c r="F86">
        <f t="shared" si="6"/>
        <v>2.4885962804540682</v>
      </c>
      <c r="G86">
        <f t="shared" si="7"/>
        <v>1.6317898572750023E-3</v>
      </c>
    </row>
    <row r="87" spans="1:7">
      <c r="A87">
        <v>1.31666666667</v>
      </c>
      <c r="B87">
        <v>2.6089477539099999</v>
      </c>
      <c r="D87">
        <f t="shared" si="4"/>
        <v>79.999999999979991</v>
      </c>
      <c r="E87">
        <f t="shared" si="5"/>
        <v>2.51953125</v>
      </c>
      <c r="F87">
        <f t="shared" si="6"/>
        <v>2.4772184309134651</v>
      </c>
      <c r="G87">
        <f t="shared" si="7"/>
        <v>1.7903746590498361E-3</v>
      </c>
    </row>
    <row r="88" spans="1:7">
      <c r="A88">
        <v>1.3333333333299999</v>
      </c>
      <c r="B88">
        <v>2.5973510742200001</v>
      </c>
      <c r="D88">
        <f t="shared" si="4"/>
        <v>81.000000000179995</v>
      </c>
      <c r="E88">
        <f t="shared" si="5"/>
        <v>2.5088500976599999</v>
      </c>
      <c r="F88">
        <f t="shared" si="6"/>
        <v>2.466043708655544</v>
      </c>
      <c r="G88">
        <f t="shared" si="7"/>
        <v>1.8323869396008013E-3</v>
      </c>
    </row>
    <row r="89" spans="1:7">
      <c r="A89">
        <v>1.35</v>
      </c>
      <c r="B89">
        <v>2.58666992188</v>
      </c>
      <c r="D89">
        <f t="shared" si="4"/>
        <v>81.999999999780002</v>
      </c>
      <c r="E89">
        <f t="shared" si="5"/>
        <v>2.4978637695299999</v>
      </c>
      <c r="F89">
        <f t="shared" si="6"/>
        <v>2.4550684872816113</v>
      </c>
      <c r="G89">
        <f t="shared" si="7"/>
        <v>1.8314361827192426E-3</v>
      </c>
    </row>
    <row r="90" spans="1:7">
      <c r="A90">
        <v>1.36666666667</v>
      </c>
      <c r="B90">
        <v>2.5750732421899998</v>
      </c>
      <c r="D90">
        <f t="shared" si="4"/>
        <v>82.999999999980005</v>
      </c>
      <c r="E90">
        <f t="shared" si="5"/>
        <v>2.48901367188</v>
      </c>
      <c r="F90">
        <f t="shared" si="6"/>
        <v>2.4442892051150231</v>
      </c>
      <c r="G90">
        <f t="shared" si="7"/>
        <v>2.0002779274115212E-3</v>
      </c>
    </row>
    <row r="91" spans="1:7">
      <c r="A91">
        <v>1.38333333333</v>
      </c>
      <c r="B91">
        <v>2.5628662109399998</v>
      </c>
      <c r="D91">
        <f t="shared" si="4"/>
        <v>84.000000000179995</v>
      </c>
      <c r="E91">
        <f t="shared" si="5"/>
        <v>2.4786376953100002</v>
      </c>
      <c r="F91">
        <f t="shared" si="6"/>
        <v>2.4337023640848692</v>
      </c>
      <c r="G91">
        <f t="shared" si="7"/>
        <v>2.0191839923122375E-3</v>
      </c>
    </row>
    <row r="92" spans="1:7">
      <c r="A92">
        <v>1.4</v>
      </c>
      <c r="B92">
        <v>2.5506591796899998</v>
      </c>
      <c r="D92">
        <f t="shared" si="4"/>
        <v>84.999999999780002</v>
      </c>
      <c r="E92">
        <f t="shared" si="5"/>
        <v>2.4688720703100002</v>
      </c>
      <c r="F92">
        <f t="shared" si="6"/>
        <v>2.4233045285705037</v>
      </c>
      <c r="G92">
        <f t="shared" si="7"/>
        <v>2.0764008601807564E-3</v>
      </c>
    </row>
    <row r="93" spans="1:7">
      <c r="A93">
        <v>1.4166666666700001</v>
      </c>
      <c r="B93">
        <v>2.54028320313</v>
      </c>
      <c r="D93">
        <f t="shared" si="4"/>
        <v>85.999999999980005</v>
      </c>
      <c r="E93">
        <f t="shared" si="5"/>
        <v>2.45849609375</v>
      </c>
      <c r="F93">
        <f t="shared" si="6"/>
        <v>2.4130923242684279</v>
      </c>
      <c r="G93">
        <f t="shared" si="7"/>
        <v>2.0615022831357377E-3</v>
      </c>
    </row>
    <row r="94" spans="1:7">
      <c r="A94">
        <v>1.43333333333</v>
      </c>
      <c r="B94">
        <v>2.5289916992200001</v>
      </c>
      <c r="D94">
        <f t="shared" si="4"/>
        <v>87.000000000179995</v>
      </c>
      <c r="E94">
        <f t="shared" si="5"/>
        <v>2.4490356445299999</v>
      </c>
      <c r="F94">
        <f t="shared" si="6"/>
        <v>2.4030624371346949</v>
      </c>
      <c r="G94">
        <f t="shared" si="7"/>
        <v>2.1135357982117239E-3</v>
      </c>
    </row>
    <row r="95" spans="1:7">
      <c r="A95">
        <v>1.45</v>
      </c>
      <c r="B95">
        <v>2.51953125</v>
      </c>
      <c r="D95">
        <f t="shared" si="4"/>
        <v>87.999999999780002</v>
      </c>
      <c r="E95">
        <f t="shared" si="5"/>
        <v>2.4404907226599999</v>
      </c>
      <c r="F95">
        <f t="shared" si="6"/>
        <v>2.3932116122902345</v>
      </c>
      <c r="G95">
        <f t="shared" si="7"/>
        <v>2.2353142773564581E-3</v>
      </c>
    </row>
    <row r="96" spans="1:7">
      <c r="A96">
        <v>1.4666666666699999</v>
      </c>
      <c r="B96">
        <v>2.5088500976599999</v>
      </c>
      <c r="D96">
        <f t="shared" si="4"/>
        <v>88.999999999980005</v>
      </c>
      <c r="E96">
        <f t="shared" si="5"/>
        <v>2.4307250976599999</v>
      </c>
      <c r="F96">
        <f t="shared" si="6"/>
        <v>2.3835366529473383</v>
      </c>
      <c r="G96">
        <f t="shared" si="7"/>
        <v>2.2267493143999198E-3</v>
      </c>
    </row>
    <row r="97" spans="1:7">
      <c r="A97">
        <v>1.4833333333300001</v>
      </c>
      <c r="B97">
        <v>2.4978637695299999</v>
      </c>
      <c r="D97">
        <f t="shared" si="4"/>
        <v>90.000000000180009</v>
      </c>
      <c r="E97">
        <f t="shared" si="5"/>
        <v>2.4212646484399998</v>
      </c>
      <c r="F97">
        <f t="shared" si="6"/>
        <v>2.3740344194077125</v>
      </c>
      <c r="G97">
        <f t="shared" si="7"/>
        <v>2.2306945344423086E-3</v>
      </c>
    </row>
    <row r="98" spans="1:7">
      <c r="A98">
        <v>1.5</v>
      </c>
      <c r="B98">
        <v>2.48901367188</v>
      </c>
      <c r="D98">
        <f t="shared" si="4"/>
        <v>90.999999999780002</v>
      </c>
      <c r="E98">
        <f t="shared" si="5"/>
        <v>2.412109375</v>
      </c>
      <c r="F98">
        <f t="shared" si="6"/>
        <v>2.3647018280253826</v>
      </c>
      <c r="G98">
        <f t="shared" si="7"/>
        <v>2.2474755101505512E-3</v>
      </c>
    </row>
    <row r="99" spans="1:7">
      <c r="A99">
        <v>1.5166666666699999</v>
      </c>
      <c r="B99">
        <v>2.4786376953100002</v>
      </c>
      <c r="D99">
        <f t="shared" si="4"/>
        <v>91.999999999979991</v>
      </c>
      <c r="E99">
        <f t="shared" si="5"/>
        <v>2.40356445313</v>
      </c>
      <c r="F99">
        <f t="shared" si="6"/>
        <v>2.3555358501896615</v>
      </c>
      <c r="G99">
        <f t="shared" si="7"/>
        <v>2.3067467004006924E-3</v>
      </c>
    </row>
    <row r="100" spans="1:7">
      <c r="A100">
        <v>1.5333333333300001</v>
      </c>
      <c r="B100">
        <v>2.4688720703100002</v>
      </c>
      <c r="D100">
        <f t="shared" si="4"/>
        <v>93.000000000180009</v>
      </c>
      <c r="E100">
        <f t="shared" si="5"/>
        <v>2.39501953125</v>
      </c>
      <c r="F100">
        <f t="shared" si="6"/>
        <v>2.346533511375906</v>
      </c>
      <c r="G100">
        <f t="shared" si="7"/>
        <v>2.350894123231034E-3</v>
      </c>
    </row>
    <row r="101" spans="1:7">
      <c r="A101">
        <v>1.55</v>
      </c>
      <c r="B101">
        <v>2.45849609375</v>
      </c>
      <c r="D101">
        <f t="shared" si="4"/>
        <v>93.999999999780002</v>
      </c>
      <c r="E101">
        <f t="shared" si="5"/>
        <v>2.3855590820299999</v>
      </c>
      <c r="F101">
        <f t="shared" si="6"/>
        <v>2.3376918901629868</v>
      </c>
      <c r="G101">
        <f t="shared" si="7"/>
        <v>2.2912680572334402E-3</v>
      </c>
    </row>
    <row r="102" spans="1:7">
      <c r="A102">
        <v>1.56666666667</v>
      </c>
      <c r="B102">
        <v>2.4490356445299999</v>
      </c>
      <c r="D102">
        <f t="shared" si="4"/>
        <v>94.999999999979991</v>
      </c>
      <c r="E102">
        <f t="shared" si="5"/>
        <v>2.3788452148400001</v>
      </c>
      <c r="F102">
        <f t="shared" si="6"/>
        <v>2.3290081172697579</v>
      </c>
      <c r="G102">
        <f t="shared" si="7"/>
        <v>2.4837362942258449E-3</v>
      </c>
    </row>
    <row r="103" spans="1:7">
      <c r="A103">
        <v>1.5833333333299999</v>
      </c>
      <c r="B103">
        <v>2.4404907226599999</v>
      </c>
      <c r="D103">
        <f t="shared" si="4"/>
        <v>96.000000000179995</v>
      </c>
      <c r="E103">
        <f t="shared" si="5"/>
        <v>2.36938476563</v>
      </c>
      <c r="F103">
        <f t="shared" si="6"/>
        <v>2.3204793746557515</v>
      </c>
      <c r="G103">
        <f t="shared" si="7"/>
        <v>2.3917372663441075E-3</v>
      </c>
    </row>
    <row r="104" spans="1:7">
      <c r="A104">
        <v>1.6</v>
      </c>
      <c r="B104">
        <v>2.4307250976599999</v>
      </c>
      <c r="D104">
        <f t="shared" si="4"/>
        <v>96.999999999780002</v>
      </c>
      <c r="E104">
        <f t="shared" si="5"/>
        <v>2.35961914063</v>
      </c>
      <c r="F104">
        <f t="shared" si="6"/>
        <v>2.3121028945903368</v>
      </c>
      <c r="G104">
        <f t="shared" si="7"/>
        <v>2.257793637701809E-3</v>
      </c>
    </row>
    <row r="105" spans="1:7">
      <c r="A105">
        <v>1.61666666667</v>
      </c>
      <c r="B105">
        <v>2.4212646484399998</v>
      </c>
      <c r="D105">
        <f t="shared" si="4"/>
        <v>97.999999999980005</v>
      </c>
      <c r="E105">
        <f t="shared" si="5"/>
        <v>2.35229492188</v>
      </c>
      <c r="F105">
        <f t="shared" si="6"/>
        <v>2.3038759587398809</v>
      </c>
      <c r="G105">
        <f t="shared" si="7"/>
        <v>2.3443959915642088E-3</v>
      </c>
    </row>
    <row r="106" spans="1:7">
      <c r="A106">
        <v>1.63333333333</v>
      </c>
      <c r="B106">
        <v>2.412109375</v>
      </c>
      <c r="D106">
        <f t="shared" si="4"/>
        <v>99.000000000179995</v>
      </c>
      <c r="E106">
        <f t="shared" si="5"/>
        <v>2.3440551757799999</v>
      </c>
      <c r="F106">
        <f t="shared" si="6"/>
        <v>2.2957958973157511</v>
      </c>
      <c r="G106">
        <f t="shared" si="7"/>
        <v>2.3289579578899102E-3</v>
      </c>
    </row>
    <row r="107" spans="1:7">
      <c r="A107">
        <v>1.65</v>
      </c>
      <c r="B107">
        <v>2.40356445313</v>
      </c>
      <c r="D107">
        <f t="shared" si="4"/>
        <v>99.999999999780002</v>
      </c>
      <c r="E107">
        <f t="shared" si="5"/>
        <v>2.3373413085900001</v>
      </c>
      <c r="F107">
        <f t="shared" si="6"/>
        <v>2.2878600881924469</v>
      </c>
      <c r="G107">
        <f t="shared" si="7"/>
        <v>2.4483911720312355E-3</v>
      </c>
    </row>
    <row r="108" spans="1:7">
      <c r="A108">
        <v>1.6666666666700001</v>
      </c>
      <c r="B108">
        <v>2.39501953125</v>
      </c>
      <c r="D108">
        <f t="shared" si="4"/>
        <v>100.99999999998001</v>
      </c>
      <c r="E108">
        <f t="shared" si="5"/>
        <v>2.3275756835900001</v>
      </c>
      <c r="F108">
        <f t="shared" si="6"/>
        <v>2.2800659560427801</v>
      </c>
      <c r="G108">
        <f t="shared" si="7"/>
        <v>2.2571742116110796E-3</v>
      </c>
    </row>
    <row r="109" spans="1:7">
      <c r="A109">
        <v>1.68333333333</v>
      </c>
      <c r="B109">
        <v>2.3855590820299999</v>
      </c>
      <c r="D109">
        <f t="shared" si="4"/>
        <v>102.00000000017999</v>
      </c>
      <c r="E109">
        <f t="shared" si="5"/>
        <v>2.32055664063</v>
      </c>
      <c r="F109">
        <f t="shared" si="6"/>
        <v>2.2724109715307037</v>
      </c>
      <c r="G109">
        <f t="shared" si="7"/>
        <v>2.3180054530189341E-3</v>
      </c>
    </row>
    <row r="110" spans="1:7">
      <c r="A110">
        <v>1.7</v>
      </c>
      <c r="B110">
        <v>2.3788452148400001</v>
      </c>
      <c r="D110">
        <f t="shared" si="4"/>
        <v>102.99999999978</v>
      </c>
      <c r="E110">
        <f t="shared" si="5"/>
        <v>2.3123168945299999</v>
      </c>
      <c r="F110">
        <f t="shared" si="6"/>
        <v>2.264892650475832</v>
      </c>
      <c r="G110">
        <f t="shared" si="7"/>
        <v>2.2490589241092791E-3</v>
      </c>
    </row>
    <row r="111" spans="1:7">
      <c r="A111">
        <v>1.7166666666699999</v>
      </c>
      <c r="B111">
        <v>2.36938476563</v>
      </c>
      <c r="D111">
        <f t="shared" si="4"/>
        <v>103.99999999998001</v>
      </c>
      <c r="E111">
        <f t="shared" si="5"/>
        <v>2.3062133789099999</v>
      </c>
      <c r="F111">
        <f t="shared" si="6"/>
        <v>2.2575085530341217</v>
      </c>
      <c r="G111">
        <f t="shared" si="7"/>
        <v>2.3721600635996155E-3</v>
      </c>
    </row>
    <row r="112" spans="1:7">
      <c r="A112">
        <v>1.7333333333300001</v>
      </c>
      <c r="B112">
        <v>2.35961914063</v>
      </c>
      <c r="D112">
        <f t="shared" si="4"/>
        <v>105.00000000018001</v>
      </c>
      <c r="E112">
        <f t="shared" si="5"/>
        <v>2.29736328125</v>
      </c>
      <c r="F112">
        <f t="shared" si="6"/>
        <v>2.250256282933162</v>
      </c>
      <c r="G112">
        <f t="shared" si="7"/>
        <v>2.2190692904225742E-3</v>
      </c>
    </row>
    <row r="113" spans="1:7">
      <c r="A113">
        <v>1.75</v>
      </c>
      <c r="B113">
        <v>2.35229492188</v>
      </c>
      <c r="D113">
        <f t="shared" si="4"/>
        <v>105.99999999978</v>
      </c>
      <c r="E113">
        <f t="shared" si="5"/>
        <v>2.2906494140600002</v>
      </c>
      <c r="F113">
        <f t="shared" si="6"/>
        <v>2.2431334866806494</v>
      </c>
      <c r="G113">
        <f t="shared" si="7"/>
        <v>2.257763354719743E-3</v>
      </c>
    </row>
    <row r="114" spans="1:7">
      <c r="A114">
        <v>1.7666666666699999</v>
      </c>
      <c r="B114">
        <v>2.3440551757799999</v>
      </c>
      <c r="D114">
        <f t="shared" si="4"/>
        <v>106.99999999997999</v>
      </c>
      <c r="E114">
        <f t="shared" si="5"/>
        <v>2.2830200195299999</v>
      </c>
      <c r="F114">
        <f t="shared" si="6"/>
        <v>2.2361378527881701</v>
      </c>
      <c r="G114">
        <f t="shared" si="7"/>
        <v>2.197937558408729E-3</v>
      </c>
    </row>
    <row r="115" spans="1:7">
      <c r="A115">
        <v>1.7833333333300001</v>
      </c>
      <c r="B115">
        <v>2.3373413085900001</v>
      </c>
      <c r="D115">
        <f t="shared" si="4"/>
        <v>108.00000000018001</v>
      </c>
      <c r="E115">
        <f t="shared" si="5"/>
        <v>2.2760009765600002</v>
      </c>
      <c r="F115">
        <f t="shared" si="6"/>
        <v>2.2292671110467204</v>
      </c>
      <c r="G115">
        <f t="shared" si="7"/>
        <v>2.1840541858133278E-3</v>
      </c>
    </row>
    <row r="116" spans="1:7">
      <c r="A116">
        <v>1.8</v>
      </c>
      <c r="B116">
        <v>2.3275756835900001</v>
      </c>
      <c r="D116">
        <f t="shared" si="4"/>
        <v>108.99999999978</v>
      </c>
      <c r="E116">
        <f t="shared" si="5"/>
        <v>2.2705078125</v>
      </c>
      <c r="F116">
        <f t="shared" si="6"/>
        <v>2.222519031776824</v>
      </c>
      <c r="G116">
        <f t="shared" si="7"/>
        <v>2.3029230752970712E-3</v>
      </c>
    </row>
    <row r="117" spans="1:7">
      <c r="A117">
        <v>1.81666666667</v>
      </c>
      <c r="B117">
        <v>2.32055664063</v>
      </c>
      <c r="D117">
        <f t="shared" si="4"/>
        <v>109.99999999997999</v>
      </c>
      <c r="E117">
        <f t="shared" si="5"/>
        <v>2.2616577148400001</v>
      </c>
      <c r="F117">
        <f t="shared" si="6"/>
        <v>2.2158914250931461</v>
      </c>
      <c r="G117">
        <f t="shared" si="7"/>
        <v>2.0945532771929972E-3</v>
      </c>
    </row>
    <row r="118" spans="1:7">
      <c r="A118">
        <v>1.8333333333299999</v>
      </c>
      <c r="B118">
        <v>2.3123168945299999</v>
      </c>
      <c r="D118">
        <f t="shared" si="4"/>
        <v>111.00000000017999</v>
      </c>
      <c r="E118">
        <f t="shared" si="5"/>
        <v>2.2552490234399998</v>
      </c>
      <c r="F118">
        <f t="shared" si="6"/>
        <v>2.2093821402181315</v>
      </c>
      <c r="G118">
        <f t="shared" si="7"/>
        <v>2.1037709764885012E-3</v>
      </c>
    </row>
    <row r="119" spans="1:7">
      <c r="A119">
        <v>1.85</v>
      </c>
      <c r="B119">
        <v>2.3062133789099999</v>
      </c>
      <c r="D119">
        <f t="shared" si="4"/>
        <v>111.99999999978</v>
      </c>
      <c r="E119">
        <f t="shared" si="5"/>
        <v>2.24975585938</v>
      </c>
      <c r="F119">
        <f t="shared" si="6"/>
        <v>2.2029890647715686</v>
      </c>
      <c r="G119">
        <f t="shared" si="7"/>
        <v>2.1871330779472046E-3</v>
      </c>
    </row>
    <row r="120" spans="1:7">
      <c r="A120">
        <v>1.86666666667</v>
      </c>
      <c r="B120">
        <v>2.29736328125</v>
      </c>
      <c r="D120">
        <f t="shared" si="4"/>
        <v>112.99999999998001</v>
      </c>
      <c r="E120">
        <f t="shared" si="5"/>
        <v>2.2421264648400001</v>
      </c>
      <c r="F120">
        <f t="shared" si="6"/>
        <v>2.1967101240738924</v>
      </c>
      <c r="G120">
        <f t="shared" si="7"/>
        <v>2.0626440085832142E-3</v>
      </c>
    </row>
    <row r="121" spans="1:7">
      <c r="A121">
        <v>1.88333333333</v>
      </c>
      <c r="B121">
        <v>2.2906494140600002</v>
      </c>
      <c r="D121">
        <f t="shared" si="4"/>
        <v>114.00000000017999</v>
      </c>
      <c r="E121">
        <f t="shared" si="5"/>
        <v>2.23510742188</v>
      </c>
      <c r="F121">
        <f t="shared" si="6"/>
        <v>2.1905432804959308</v>
      </c>
      <c r="G121">
        <f t="shared" si="7"/>
        <v>1.9859626972993064E-3</v>
      </c>
    </row>
    <row r="122" spans="1:7">
      <c r="A122">
        <v>1.9</v>
      </c>
      <c r="B122">
        <v>2.2830200195299999</v>
      </c>
      <c r="D122">
        <f t="shared" si="4"/>
        <v>114.99999999977999</v>
      </c>
      <c r="E122">
        <f t="shared" si="5"/>
        <v>2.22900390625</v>
      </c>
      <c r="F122">
        <f t="shared" si="6"/>
        <v>2.1844865327858418</v>
      </c>
      <c r="G122">
        <f t="shared" si="7"/>
        <v>1.9817965401473354E-3</v>
      </c>
    </row>
    <row r="123" spans="1:7">
      <c r="A123">
        <v>1.9166666666700001</v>
      </c>
      <c r="B123">
        <v>2.2760009765600002</v>
      </c>
      <c r="D123">
        <f t="shared" si="4"/>
        <v>115.99999999997999</v>
      </c>
      <c r="E123">
        <f t="shared" si="5"/>
        <v>2.2235107421899998</v>
      </c>
      <c r="F123">
        <f t="shared" si="6"/>
        <v>2.1785379154090703</v>
      </c>
      <c r="G123">
        <f t="shared" si="7"/>
        <v>2.0225551486674903E-3</v>
      </c>
    </row>
    <row r="124" spans="1:7">
      <c r="A124">
        <v>1.93333333333</v>
      </c>
      <c r="B124">
        <v>2.2705078125</v>
      </c>
      <c r="D124">
        <f t="shared" si="4"/>
        <v>117.00000000018001</v>
      </c>
      <c r="E124">
        <f t="shared" si="5"/>
        <v>2.2177124023400001</v>
      </c>
      <c r="F124">
        <f t="shared" si="6"/>
        <v>2.1726954979323017</v>
      </c>
      <c r="G124">
        <f t="shared" si="7"/>
        <v>2.0265216824518605E-3</v>
      </c>
    </row>
    <row r="125" spans="1:7">
      <c r="A125">
        <v>1.95</v>
      </c>
      <c r="B125">
        <v>2.2616577148400001</v>
      </c>
      <c r="D125">
        <f t="shared" si="4"/>
        <v>117.99999999978002</v>
      </c>
      <c r="E125">
        <f t="shared" si="5"/>
        <v>2.2119140625</v>
      </c>
      <c r="F125">
        <f t="shared" si="6"/>
        <v>2.1669573843858094</v>
      </c>
      <c r="G125">
        <f t="shared" si="7"/>
        <v>2.0211029070629416E-3</v>
      </c>
    </row>
    <row r="126" spans="1:7">
      <c r="A126">
        <v>1.9666666666699999</v>
      </c>
      <c r="B126">
        <v>2.2552490234399998</v>
      </c>
      <c r="D126">
        <f t="shared" si="4"/>
        <v>118.99999999998001</v>
      </c>
      <c r="E126">
        <f t="shared" si="5"/>
        <v>2.2042846679700001</v>
      </c>
      <c r="F126">
        <f t="shared" si="6"/>
        <v>2.1613217126381334</v>
      </c>
      <c r="G126">
        <f t="shared" si="7"/>
        <v>1.8458155308479708E-3</v>
      </c>
    </row>
    <row r="127" spans="1:7">
      <c r="A127">
        <v>1.9833333333300001</v>
      </c>
      <c r="B127">
        <v>2.24975585938</v>
      </c>
      <c r="D127">
        <f t="shared" si="4"/>
        <v>120.00000000017999</v>
      </c>
      <c r="E127">
        <f t="shared" si="5"/>
        <v>2.1990966796899998</v>
      </c>
      <c r="F127">
        <f t="shared" si="6"/>
        <v>2.1557866538124433</v>
      </c>
      <c r="G127">
        <f t="shared" si="7"/>
        <v>1.8757583415146138E-3</v>
      </c>
    </row>
    <row r="128" spans="1:7">
      <c r="A128">
        <v>2</v>
      </c>
      <c r="B128">
        <v>2.2421264648400001</v>
      </c>
      <c r="D128">
        <f t="shared" si="4"/>
        <v>120.99999999977999</v>
      </c>
      <c r="E128">
        <f t="shared" si="5"/>
        <v>2.1939086914099999</v>
      </c>
      <c r="F128">
        <f t="shared" si="6"/>
        <v>2.1503504116824317</v>
      </c>
      <c r="G128">
        <f t="shared" si="7"/>
        <v>1.8973237328250793E-3</v>
      </c>
    </row>
    <row r="129" spans="1:7">
      <c r="A129">
        <v>2.0166666666699999</v>
      </c>
      <c r="B129">
        <v>2.23510742188</v>
      </c>
      <c r="D129">
        <f t="shared" si="4"/>
        <v>121.99999999997998</v>
      </c>
      <c r="E129">
        <f t="shared" si="5"/>
        <v>2.1878051757799999</v>
      </c>
      <c r="F129">
        <f t="shared" si="6"/>
        <v>2.1450112220798903</v>
      </c>
      <c r="G129">
        <f t="shared" si="7"/>
        <v>1.831322473287127E-3</v>
      </c>
    </row>
    <row r="130" spans="1:7">
      <c r="A130">
        <v>2.0333333333299999</v>
      </c>
      <c r="B130">
        <v>2.22900390625</v>
      </c>
      <c r="D130">
        <f t="shared" si="4"/>
        <v>123.00000000017998</v>
      </c>
      <c r="E130">
        <f t="shared" si="5"/>
        <v>2.1829223632799999</v>
      </c>
      <c r="F130">
        <f t="shared" si="6"/>
        <v>2.1397673523417766</v>
      </c>
      <c r="G130">
        <f t="shared" si="7"/>
        <v>1.86235496907817E-3</v>
      </c>
    </row>
    <row r="131" spans="1:7">
      <c r="A131">
        <v>2.0499999999999998</v>
      </c>
      <c r="B131">
        <v>2.2235107421899998</v>
      </c>
      <c r="D131">
        <f t="shared" si="4"/>
        <v>123.99999999977997</v>
      </c>
      <c r="E131">
        <f t="shared" si="5"/>
        <v>2.1774291992200001</v>
      </c>
      <c r="F131">
        <f t="shared" si="6"/>
        <v>2.1346171007378887</v>
      </c>
      <c r="G131">
        <f t="shared" si="7"/>
        <v>1.8328757764420076E-3</v>
      </c>
    </row>
    <row r="132" spans="1:7">
      <c r="A132">
        <v>2.0666666666700002</v>
      </c>
      <c r="B132">
        <v>2.2177124023400001</v>
      </c>
      <c r="D132">
        <f t="shared" si="4"/>
        <v>124.99999999997999</v>
      </c>
      <c r="E132">
        <f t="shared" si="5"/>
        <v>2.17041015625</v>
      </c>
      <c r="F132">
        <f t="shared" si="6"/>
        <v>2.1295587959096061</v>
      </c>
      <c r="G132">
        <f t="shared" si="7"/>
        <v>1.6688336416607107E-3</v>
      </c>
    </row>
    <row r="133" spans="1:7">
      <c r="A133">
        <v>2.0833333333300001</v>
      </c>
      <c r="B133">
        <v>2.2119140625</v>
      </c>
      <c r="D133">
        <f t="shared" si="4"/>
        <v>126.00000000017999</v>
      </c>
      <c r="E133">
        <f t="shared" si="5"/>
        <v>2.1664428710900001</v>
      </c>
      <c r="F133">
        <f t="shared" si="6"/>
        <v>2.1245907963460469</v>
      </c>
      <c r="G133">
        <f t="shared" si="7"/>
        <v>1.7515961603734493E-3</v>
      </c>
    </row>
    <row r="134" spans="1:7">
      <c r="A134">
        <v>2.1</v>
      </c>
      <c r="B134">
        <v>2.2042846679700001</v>
      </c>
      <c r="D134">
        <f t="shared" si="4"/>
        <v>126.99999999977999</v>
      </c>
      <c r="E134">
        <f t="shared" si="5"/>
        <v>2.16186523438</v>
      </c>
      <c r="F134">
        <f t="shared" si="6"/>
        <v>2.1197114898418508</v>
      </c>
      <c r="G134">
        <f t="shared" si="7"/>
        <v>1.7769381785875469E-3</v>
      </c>
    </row>
    <row r="135" spans="1:7">
      <c r="A135">
        <v>2.11666666667</v>
      </c>
      <c r="B135">
        <v>2.1990966796899998</v>
      </c>
      <c r="D135">
        <f t="shared" si="4"/>
        <v>127.99999999997999</v>
      </c>
      <c r="E135">
        <f t="shared" si="5"/>
        <v>2.1566772460900001</v>
      </c>
      <c r="F135">
        <f t="shared" si="6"/>
        <v>2.1149192929654466</v>
      </c>
      <c r="G135">
        <f t="shared" si="7"/>
        <v>1.7437266491524114E-3</v>
      </c>
    </row>
    <row r="136" spans="1:7">
      <c r="A136">
        <v>2.13333333333</v>
      </c>
      <c r="B136">
        <v>2.1939086914099999</v>
      </c>
      <c r="D136">
        <f t="shared" ref="D136:D199" si="8">(A144-$A$15)*60</f>
        <v>129.00000000017999</v>
      </c>
      <c r="E136">
        <f t="shared" ref="E136:E199" si="9">B144</f>
        <v>2.1514892578100002</v>
      </c>
      <c r="F136">
        <f t="shared" ref="F136:F199" si="10">$J$9*EXP(-$J$10*D136)+$J$11</f>
        <v>2.1102126505627692</v>
      </c>
      <c r="G136">
        <f t="shared" ref="G136:G199" si="11">(E136-F136)^2</f>
        <v>1.7037583058421655E-3</v>
      </c>
    </row>
    <row r="137" spans="1:7">
      <c r="A137">
        <v>2.15</v>
      </c>
      <c r="B137">
        <v>2.1878051757799999</v>
      </c>
      <c r="D137">
        <f t="shared" si="8"/>
        <v>129.99999999977999</v>
      </c>
      <c r="E137">
        <f t="shared" si="9"/>
        <v>2.1463012695299999</v>
      </c>
      <c r="F137">
        <f t="shared" si="10"/>
        <v>2.1055900352435639</v>
      </c>
      <c r="G137">
        <f t="shared" si="11"/>
        <v>1.6574045971250798E-3</v>
      </c>
    </row>
    <row r="138" spans="1:7">
      <c r="A138">
        <v>2.1666666666699999</v>
      </c>
      <c r="B138">
        <v>2.1829223632799999</v>
      </c>
      <c r="D138">
        <f t="shared" si="8"/>
        <v>130.99999999997999</v>
      </c>
      <c r="E138">
        <f t="shared" si="9"/>
        <v>2.1414184570299999</v>
      </c>
      <c r="F138">
        <f t="shared" si="10"/>
        <v>2.1010499468776338</v>
      </c>
      <c r="G138">
        <f t="shared" si="11"/>
        <v>1.6296166119216839E-3</v>
      </c>
    </row>
    <row r="139" spans="1:7">
      <c r="A139">
        <v>2.1833333333299998</v>
      </c>
      <c r="B139">
        <v>2.1774291992200001</v>
      </c>
      <c r="D139">
        <f t="shared" si="8"/>
        <v>132.00000000017999</v>
      </c>
      <c r="E139">
        <f t="shared" si="9"/>
        <v>2.1347045898400001</v>
      </c>
      <c r="F139">
        <f t="shared" si="10"/>
        <v>2.0965909121246571</v>
      </c>
      <c r="G139">
        <f t="shared" si="11"/>
        <v>1.4526524289890351E-3</v>
      </c>
    </row>
    <row r="140" spans="1:7">
      <c r="A140">
        <v>2.2000000000000002</v>
      </c>
      <c r="B140">
        <v>2.17041015625</v>
      </c>
      <c r="D140">
        <f t="shared" si="8"/>
        <v>132.99999999977999</v>
      </c>
      <c r="E140">
        <f t="shared" si="9"/>
        <v>2.1307373046899998</v>
      </c>
      <c r="F140">
        <f t="shared" si="10"/>
        <v>2.0922114839475237</v>
      </c>
      <c r="G140">
        <f t="shared" si="11"/>
        <v>1.4842388638814036E-3</v>
      </c>
    </row>
    <row r="141" spans="1:7">
      <c r="A141">
        <v>2.2166666666700001</v>
      </c>
      <c r="B141">
        <v>2.1664428710900001</v>
      </c>
      <c r="D141">
        <f t="shared" si="8"/>
        <v>133.99999999997999</v>
      </c>
      <c r="E141">
        <f t="shared" si="9"/>
        <v>2.1255493164099999</v>
      </c>
      <c r="F141">
        <f t="shared" si="10"/>
        <v>2.0879102411350781</v>
      </c>
      <c r="G141">
        <f t="shared" si="11"/>
        <v>1.4166999875512318E-3</v>
      </c>
    </row>
    <row r="142" spans="1:7">
      <c r="A142">
        <v>2.2333333333300001</v>
      </c>
      <c r="B142">
        <v>2.16186523438</v>
      </c>
      <c r="D142">
        <f t="shared" si="8"/>
        <v>135.00000000017999</v>
      </c>
      <c r="E142">
        <f t="shared" si="9"/>
        <v>2.12036132813</v>
      </c>
      <c r="F142">
        <f t="shared" si="10"/>
        <v>2.0836857878566768</v>
      </c>
      <c r="G142">
        <f t="shared" si="11"/>
        <v>1.3450952543401522E-3</v>
      </c>
    </row>
    <row r="143" spans="1:7">
      <c r="A143">
        <v>2.25</v>
      </c>
      <c r="B143">
        <v>2.1566772460900001</v>
      </c>
      <c r="D143">
        <f t="shared" si="8"/>
        <v>135.99999999977999</v>
      </c>
      <c r="E143">
        <f t="shared" si="9"/>
        <v>2.11547851563</v>
      </c>
      <c r="F143">
        <f t="shared" si="10"/>
        <v>2.0795367532011242</v>
      </c>
      <c r="G143">
        <f t="shared" si="11"/>
        <v>1.2918102864937489E-3</v>
      </c>
    </row>
    <row r="144" spans="1:7">
      <c r="A144">
        <v>2.2666666666699999</v>
      </c>
      <c r="B144">
        <v>2.1514892578100002</v>
      </c>
      <c r="D144">
        <f t="shared" si="8"/>
        <v>136.99999999997999</v>
      </c>
      <c r="E144">
        <f t="shared" si="9"/>
        <v>2.1115112304700001</v>
      </c>
      <c r="F144">
        <f t="shared" si="10"/>
        <v>2.0754617907245243</v>
      </c>
      <c r="G144">
        <f t="shared" si="11"/>
        <v>1.2995621059626909E-3</v>
      </c>
    </row>
    <row r="145" spans="1:7">
      <c r="A145">
        <v>2.2833333333299999</v>
      </c>
      <c r="B145">
        <v>2.1463012695299999</v>
      </c>
      <c r="D145">
        <f t="shared" si="8"/>
        <v>138.00000000017997</v>
      </c>
      <c r="E145">
        <f t="shared" si="9"/>
        <v>2.10571289063</v>
      </c>
      <c r="F145">
        <f t="shared" si="10"/>
        <v>2.0714595780282714</v>
      </c>
      <c r="G145">
        <f t="shared" si="11"/>
        <v>1.1732894241917387E-3</v>
      </c>
    </row>
    <row r="146" spans="1:7">
      <c r="A146">
        <v>2.2999999999999998</v>
      </c>
      <c r="B146">
        <v>2.1414184570299999</v>
      </c>
      <c r="D146">
        <f t="shared" si="8"/>
        <v>138.99999999977999</v>
      </c>
      <c r="E146">
        <f t="shared" si="9"/>
        <v>2.1017456054700001</v>
      </c>
      <c r="F146">
        <f t="shared" si="10"/>
        <v>2.0675288163222434</v>
      </c>
      <c r="G146">
        <f t="shared" si="11"/>
        <v>1.1707886595820421E-3</v>
      </c>
    </row>
    <row r="147" spans="1:7">
      <c r="A147">
        <v>2.3166666666700002</v>
      </c>
      <c r="B147">
        <v>2.1347045898400001</v>
      </c>
      <c r="D147">
        <f t="shared" si="8"/>
        <v>139.99999999997999</v>
      </c>
      <c r="E147">
        <f t="shared" si="9"/>
        <v>2.09838867188</v>
      </c>
      <c r="F147">
        <f t="shared" si="10"/>
        <v>2.0636682299964373</v>
      </c>
      <c r="G147">
        <f t="shared" si="11"/>
        <v>1.205509084589856E-3</v>
      </c>
    </row>
    <row r="148" spans="1:7">
      <c r="A148">
        <v>2.3333333333300001</v>
      </c>
      <c r="B148">
        <v>2.1307373046899998</v>
      </c>
      <c r="D148">
        <f t="shared" si="8"/>
        <v>141.00000000017999</v>
      </c>
      <c r="E148">
        <f t="shared" si="9"/>
        <v>2.0938110351599999</v>
      </c>
      <c r="F148">
        <f t="shared" si="10"/>
        <v>2.0598765662211647</v>
      </c>
      <c r="G148">
        <f t="shared" si="11"/>
        <v>1.1515481821607729E-3</v>
      </c>
    </row>
    <row r="149" spans="1:7">
      <c r="A149">
        <v>2.35</v>
      </c>
      <c r="B149">
        <v>2.1255493164099999</v>
      </c>
      <c r="D149">
        <f t="shared" si="8"/>
        <v>141.99999999977999</v>
      </c>
      <c r="E149">
        <f t="shared" si="9"/>
        <v>2.0895385742200001</v>
      </c>
      <c r="F149">
        <f t="shared" si="10"/>
        <v>2.05615259453322</v>
      </c>
      <c r="G149">
        <f t="shared" si="11"/>
        <v>1.1146236396460964E-3</v>
      </c>
    </row>
    <row r="150" spans="1:7">
      <c r="A150">
        <v>2.36666666667</v>
      </c>
      <c r="B150">
        <v>2.12036132813</v>
      </c>
      <c r="D150">
        <f t="shared" si="8"/>
        <v>142.99999999997999</v>
      </c>
      <c r="E150">
        <f t="shared" si="9"/>
        <v>2.0843505859399998</v>
      </c>
      <c r="F150">
        <f t="shared" si="10"/>
        <v>2.0524951064300572</v>
      </c>
      <c r="G150">
        <f t="shared" si="11"/>
        <v>1.0147715748083732E-3</v>
      </c>
    </row>
    <row r="151" spans="1:7">
      <c r="A151">
        <v>2.38333333333</v>
      </c>
      <c r="B151">
        <v>2.11547851563</v>
      </c>
      <c r="D151">
        <f t="shared" si="8"/>
        <v>144.00000000017999</v>
      </c>
      <c r="E151">
        <f t="shared" si="9"/>
        <v>2.0803833007799999</v>
      </c>
      <c r="F151">
        <f t="shared" si="10"/>
        <v>2.0489029149910127</v>
      </c>
      <c r="G151">
        <f t="shared" si="11"/>
        <v>9.9101468942346419E-4</v>
      </c>
    </row>
    <row r="152" spans="1:7">
      <c r="A152">
        <v>2.4</v>
      </c>
      <c r="B152">
        <v>2.1115112304700001</v>
      </c>
      <c r="D152">
        <f t="shared" si="8"/>
        <v>144.99999999977999</v>
      </c>
      <c r="E152">
        <f t="shared" si="9"/>
        <v>2.0758056640600002</v>
      </c>
      <c r="F152">
        <f t="shared" si="10"/>
        <v>2.0453748544852477</v>
      </c>
      <c r="G152">
        <f t="shared" si="11"/>
        <v>9.2603417137485002E-4</v>
      </c>
    </row>
    <row r="153" spans="1:7">
      <c r="A153">
        <v>2.4166666666699999</v>
      </c>
      <c r="B153">
        <v>2.10571289063</v>
      </c>
      <c r="D153">
        <f t="shared" si="8"/>
        <v>145.99999999997999</v>
      </c>
      <c r="E153">
        <f t="shared" si="9"/>
        <v>2.0712280273400001</v>
      </c>
      <c r="F153">
        <f t="shared" si="10"/>
        <v>2.0419097799872734</v>
      </c>
      <c r="G153">
        <f t="shared" si="11"/>
        <v>8.5955962783566624E-4</v>
      </c>
    </row>
    <row r="154" spans="1:7">
      <c r="A154">
        <v>2.4333333333299998</v>
      </c>
      <c r="B154">
        <v>2.1017456054700001</v>
      </c>
      <c r="D154">
        <f t="shared" si="8"/>
        <v>147.00000000017999</v>
      </c>
      <c r="E154">
        <f t="shared" si="9"/>
        <v>2.0684814453100002</v>
      </c>
      <c r="F154">
        <f t="shared" si="10"/>
        <v>2.0385065670181017</v>
      </c>
      <c r="G154">
        <f t="shared" si="11"/>
        <v>8.9849332861412722E-4</v>
      </c>
    </row>
    <row r="155" spans="1:7">
      <c r="A155">
        <v>2.4500000000000002</v>
      </c>
      <c r="B155">
        <v>2.09838867188</v>
      </c>
      <c r="D155">
        <f t="shared" si="8"/>
        <v>147.99999999977999</v>
      </c>
      <c r="E155">
        <f t="shared" si="9"/>
        <v>2.0648193359399998</v>
      </c>
      <c r="F155">
        <f t="shared" si="10"/>
        <v>2.0351641111738124</v>
      </c>
      <c r="G155">
        <f t="shared" si="11"/>
        <v>8.7943235593309613E-4</v>
      </c>
    </row>
    <row r="156" spans="1:7">
      <c r="A156">
        <v>2.4666666666700001</v>
      </c>
      <c r="B156">
        <v>2.0938110351599999</v>
      </c>
      <c r="D156">
        <f t="shared" si="8"/>
        <v>148.99999999997999</v>
      </c>
      <c r="E156">
        <f t="shared" si="9"/>
        <v>2.0608520507799999</v>
      </c>
      <c r="F156">
        <f t="shared" si="10"/>
        <v>2.0318813277613037</v>
      </c>
      <c r="G156">
        <f t="shared" si="11"/>
        <v>8.3930279222601308E-4</v>
      </c>
    </row>
    <row r="157" spans="1:7">
      <c r="A157">
        <v>2.4833333333300001</v>
      </c>
      <c r="B157">
        <v>2.0895385742200001</v>
      </c>
      <c r="D157">
        <f t="shared" si="8"/>
        <v>150.00000000017999</v>
      </c>
      <c r="E157">
        <f t="shared" si="9"/>
        <v>2.0584106445299999</v>
      </c>
      <c r="F157">
        <f t="shared" si="10"/>
        <v>2.0286571514583227</v>
      </c>
      <c r="G157">
        <f t="shared" si="11"/>
        <v>8.8527034996634221E-4</v>
      </c>
    </row>
    <row r="158" spans="1:7">
      <c r="A158">
        <v>2.5</v>
      </c>
      <c r="B158">
        <v>2.0843505859399998</v>
      </c>
      <c r="D158">
        <f t="shared" si="8"/>
        <v>150.99999999977999</v>
      </c>
      <c r="E158">
        <f t="shared" si="9"/>
        <v>2.0529174804700001</v>
      </c>
      <c r="F158">
        <f t="shared" si="10"/>
        <v>2.0254905359615734</v>
      </c>
      <c r="G158">
        <f t="shared" si="11"/>
        <v>7.5223728506832051E-4</v>
      </c>
    </row>
    <row r="159" spans="1:7">
      <c r="A159">
        <v>2.5166666666699999</v>
      </c>
      <c r="B159">
        <v>2.0803833007799999</v>
      </c>
      <c r="D159">
        <f t="shared" si="8"/>
        <v>151.99999999997999</v>
      </c>
      <c r="E159">
        <f t="shared" si="9"/>
        <v>2.0492553710900001</v>
      </c>
      <c r="F159">
        <f t="shared" si="10"/>
        <v>2.0223804536416283</v>
      </c>
      <c r="G159">
        <f t="shared" si="11"/>
        <v>7.2226118785679802E-4</v>
      </c>
    </row>
    <row r="160" spans="1:7">
      <c r="A160">
        <v>2.5333333333299999</v>
      </c>
      <c r="B160">
        <v>2.0758056640600002</v>
      </c>
      <c r="D160">
        <f t="shared" si="8"/>
        <v>153.00000000017997</v>
      </c>
      <c r="E160">
        <f t="shared" si="9"/>
        <v>2.04467773438</v>
      </c>
      <c r="F160">
        <f t="shared" si="10"/>
        <v>2.0193258952208448</v>
      </c>
      <c r="G160">
        <f t="shared" si="11"/>
        <v>6.4271574875167381E-4</v>
      </c>
    </row>
    <row r="161" spans="1:7">
      <c r="A161">
        <v>2.5499999999999998</v>
      </c>
      <c r="B161">
        <v>2.0712280273400001</v>
      </c>
      <c r="D161">
        <f t="shared" si="8"/>
        <v>153.99999999977999</v>
      </c>
      <c r="E161">
        <f t="shared" si="9"/>
        <v>2.0425415039099999</v>
      </c>
      <c r="F161">
        <f t="shared" si="10"/>
        <v>2.016325869439985</v>
      </c>
      <c r="G161">
        <f t="shared" si="11"/>
        <v>6.8725949066543066E-4</v>
      </c>
    </row>
    <row r="162" spans="1:7">
      <c r="A162">
        <v>2.5666666666700002</v>
      </c>
      <c r="B162">
        <v>2.0684814453100002</v>
      </c>
      <c r="D162">
        <f t="shared" si="8"/>
        <v>154.99999999997999</v>
      </c>
      <c r="E162">
        <f t="shared" si="9"/>
        <v>2.0376586914099999</v>
      </c>
      <c r="F162">
        <f t="shared" si="10"/>
        <v>2.0133794027312835</v>
      </c>
      <c r="G162">
        <f t="shared" si="11"/>
        <v>5.8948385874444764E-4</v>
      </c>
    </row>
    <row r="163" spans="1:7">
      <c r="A163">
        <v>2.5833333333300001</v>
      </c>
      <c r="B163">
        <v>2.0648193359399998</v>
      </c>
      <c r="D163">
        <f t="shared" si="8"/>
        <v>156.00000000017999</v>
      </c>
      <c r="E163">
        <f t="shared" si="9"/>
        <v>2.0330810546899998</v>
      </c>
      <c r="F163">
        <f t="shared" si="10"/>
        <v>2.0104855389133052</v>
      </c>
      <c r="G163">
        <f t="shared" si="11"/>
        <v>5.1055733321485493E-4</v>
      </c>
    </row>
    <row r="164" spans="1:7">
      <c r="A164">
        <v>2.6</v>
      </c>
      <c r="B164">
        <v>2.0608520507799999</v>
      </c>
      <c r="D164">
        <f t="shared" si="8"/>
        <v>156.99999999977999</v>
      </c>
      <c r="E164">
        <f t="shared" si="9"/>
        <v>2.0315551757799999</v>
      </c>
      <c r="F164">
        <f t="shared" si="10"/>
        <v>2.007643338875106</v>
      </c>
      <c r="G164">
        <f t="shared" si="11"/>
        <v>5.717759441662433E-4</v>
      </c>
    </row>
    <row r="165" spans="1:7">
      <c r="A165">
        <v>2.61666666667</v>
      </c>
      <c r="B165">
        <v>2.0584106445299999</v>
      </c>
      <c r="D165">
        <f t="shared" si="8"/>
        <v>157.99999999997999</v>
      </c>
      <c r="E165">
        <f t="shared" si="9"/>
        <v>2.0278930664099999</v>
      </c>
      <c r="F165">
        <f t="shared" si="10"/>
        <v>2.0048518802664992</v>
      </c>
      <c r="G165">
        <f t="shared" si="11"/>
        <v>5.3089625889944875E-4</v>
      </c>
    </row>
    <row r="166" spans="1:7">
      <c r="A166">
        <v>2.63333333333</v>
      </c>
      <c r="B166">
        <v>2.0529174804700001</v>
      </c>
      <c r="D166">
        <f t="shared" si="8"/>
        <v>159.00000000017999</v>
      </c>
      <c r="E166">
        <f t="shared" si="9"/>
        <v>2.0263671875</v>
      </c>
      <c r="F166">
        <f t="shared" si="10"/>
        <v>2.0021102572089653</v>
      </c>
      <c r="G166">
        <f t="shared" si="11"/>
        <v>5.8839866714411704E-4</v>
      </c>
    </row>
    <row r="167" spans="1:7">
      <c r="A167">
        <v>2.65</v>
      </c>
      <c r="B167">
        <v>2.0492553710900001</v>
      </c>
      <c r="D167">
        <f t="shared" si="8"/>
        <v>159.99999999977999</v>
      </c>
      <c r="E167">
        <f t="shared" si="9"/>
        <v>2.0220947265600002</v>
      </c>
      <c r="F167">
        <f t="shared" si="10"/>
        <v>1.9994175799964304</v>
      </c>
      <c r="G167">
        <f t="shared" si="11"/>
        <v>5.1425297626562486E-4</v>
      </c>
    </row>
    <row r="168" spans="1:7">
      <c r="A168">
        <v>2.6666666666699999</v>
      </c>
      <c r="B168">
        <v>2.04467773438</v>
      </c>
      <c r="D168">
        <f t="shared" si="8"/>
        <v>160.99999999997999</v>
      </c>
      <c r="E168">
        <f t="shared" si="9"/>
        <v>2.0187377929700001</v>
      </c>
      <c r="F168">
        <f t="shared" si="10"/>
        <v>1.9967729748018241</v>
      </c>
      <c r="G168">
        <f t="shared" si="11"/>
        <v>4.824532371610332E-4</v>
      </c>
    </row>
    <row r="169" spans="1:7">
      <c r="A169">
        <v>2.6833333333299998</v>
      </c>
      <c r="B169">
        <v>2.0425415039099999</v>
      </c>
      <c r="D169">
        <f t="shared" si="8"/>
        <v>162.00000000017999</v>
      </c>
      <c r="E169">
        <f t="shared" si="9"/>
        <v>2.01538085938</v>
      </c>
      <c r="F169">
        <f t="shared" si="10"/>
        <v>1.994175583403202</v>
      </c>
      <c r="G169">
        <f t="shared" si="11"/>
        <v>4.4966372925216635E-4</v>
      </c>
    </row>
    <row r="170" spans="1:7">
      <c r="A170">
        <v>2.7</v>
      </c>
      <c r="B170">
        <v>2.0376586914099999</v>
      </c>
      <c r="D170">
        <f t="shared" si="8"/>
        <v>162.99999999977999</v>
      </c>
      <c r="E170">
        <f t="shared" si="9"/>
        <v>2.0123291015600002</v>
      </c>
      <c r="F170">
        <f t="shared" si="10"/>
        <v>1.9916245629002611</v>
      </c>
      <c r="G170">
        <f t="shared" si="11"/>
        <v>4.2867792111263059E-4</v>
      </c>
    </row>
    <row r="171" spans="1:7">
      <c r="A171">
        <v>2.7166666666700001</v>
      </c>
      <c r="B171">
        <v>2.0330810546899998</v>
      </c>
      <c r="D171">
        <f t="shared" si="8"/>
        <v>163.99999999997999</v>
      </c>
      <c r="E171">
        <f t="shared" si="9"/>
        <v>2.0095825195299999</v>
      </c>
      <c r="F171">
        <f t="shared" si="10"/>
        <v>1.9891190854363383</v>
      </c>
      <c r="G171">
        <f t="shared" si="11"/>
        <v>4.187521349056312E-4</v>
      </c>
    </row>
    <row r="172" spans="1:7">
      <c r="A172">
        <v>2.7333333333300001</v>
      </c>
      <c r="B172">
        <v>2.0315551757799999</v>
      </c>
      <c r="D172">
        <f t="shared" si="8"/>
        <v>165.00000000017999</v>
      </c>
      <c r="E172">
        <f t="shared" si="9"/>
        <v>2.0062255859399998</v>
      </c>
      <c r="F172">
        <f t="shared" si="10"/>
        <v>1.9866583379389398</v>
      </c>
      <c r="G172">
        <f t="shared" si="11"/>
        <v>3.8287719433498745E-4</v>
      </c>
    </row>
    <row r="173" spans="1:7">
      <c r="A173">
        <v>2.75</v>
      </c>
      <c r="B173">
        <v>2.0278930664099999</v>
      </c>
      <c r="D173">
        <f t="shared" si="8"/>
        <v>165.99999999977999</v>
      </c>
      <c r="E173">
        <f t="shared" si="9"/>
        <v>2.00317382813</v>
      </c>
      <c r="F173">
        <f t="shared" si="10"/>
        <v>1.9842415218511702</v>
      </c>
      <c r="G173">
        <f t="shared" si="11"/>
        <v>3.5843222103541838E-4</v>
      </c>
    </row>
    <row r="174" spans="1:7">
      <c r="A174">
        <v>2.7666666666699999</v>
      </c>
      <c r="B174">
        <v>2.0263671875</v>
      </c>
      <c r="D174">
        <f t="shared" si="8"/>
        <v>166.99999999997999</v>
      </c>
      <c r="E174">
        <f t="shared" si="9"/>
        <v>2.0004272460900001</v>
      </c>
      <c r="F174">
        <f t="shared" si="10"/>
        <v>1.9818678528683564</v>
      </c>
      <c r="G174">
        <f t="shared" si="11"/>
        <v>3.4445107675559348E-4</v>
      </c>
    </row>
    <row r="175" spans="1:7">
      <c r="A175">
        <v>2.7833333333299999</v>
      </c>
      <c r="B175">
        <v>2.0220947265600002</v>
      </c>
      <c r="D175">
        <f t="shared" si="8"/>
        <v>168.00000000017997</v>
      </c>
      <c r="E175">
        <f t="shared" si="9"/>
        <v>1.9961547851599999</v>
      </c>
      <c r="F175">
        <f t="shared" si="10"/>
        <v>1.9795365606922273</v>
      </c>
      <c r="G175">
        <f t="shared" si="11"/>
        <v>2.7616538446127633E-4</v>
      </c>
    </row>
    <row r="176" spans="1:7">
      <c r="A176">
        <v>2.8</v>
      </c>
      <c r="B176">
        <v>2.0187377929700001</v>
      </c>
      <c r="D176">
        <f t="shared" si="8"/>
        <v>168.99999999977999</v>
      </c>
      <c r="E176">
        <f t="shared" si="9"/>
        <v>1.99584960938</v>
      </c>
      <c r="F176">
        <f t="shared" si="10"/>
        <v>1.9772468887764711</v>
      </c>
      <c r="G176">
        <f t="shared" si="11"/>
        <v>3.4606121385295698E-4</v>
      </c>
    </row>
    <row r="177" spans="1:7">
      <c r="A177">
        <v>2.8166666666700002</v>
      </c>
      <c r="B177">
        <v>2.01538085938</v>
      </c>
      <c r="D177">
        <f t="shared" si="8"/>
        <v>169.99999999997999</v>
      </c>
      <c r="E177">
        <f t="shared" si="9"/>
        <v>1.9912719726599999</v>
      </c>
      <c r="F177">
        <f t="shared" si="10"/>
        <v>1.9749980940772165</v>
      </c>
      <c r="G177">
        <f t="shared" si="11"/>
        <v>2.6483912412717615E-4</v>
      </c>
    </row>
    <row r="178" spans="1:7">
      <c r="A178">
        <v>2.8333333333300001</v>
      </c>
      <c r="B178">
        <v>2.0123291015600002</v>
      </c>
      <c r="D178">
        <f t="shared" si="8"/>
        <v>171.00000000017999</v>
      </c>
      <c r="E178">
        <f t="shared" si="9"/>
        <v>1.98974609375</v>
      </c>
      <c r="F178">
        <f t="shared" si="10"/>
        <v>1.9727894468201421</v>
      </c>
      <c r="G178">
        <f t="shared" si="11"/>
        <v>2.8752787510385856E-4</v>
      </c>
    </row>
    <row r="179" spans="1:7">
      <c r="A179">
        <v>2.85</v>
      </c>
      <c r="B179">
        <v>2.0095825195299999</v>
      </c>
      <c r="D179">
        <f t="shared" si="8"/>
        <v>171.99999999977999</v>
      </c>
      <c r="E179">
        <f t="shared" si="9"/>
        <v>1.9857788085900001</v>
      </c>
      <c r="F179">
        <f t="shared" si="10"/>
        <v>1.9706202302594231</v>
      </c>
      <c r="G179">
        <f t="shared" si="11"/>
        <v>2.2978249700423824E-4</v>
      </c>
    </row>
    <row r="180" spans="1:7">
      <c r="A180">
        <v>2.86666666667</v>
      </c>
      <c r="B180">
        <v>2.0062255859399998</v>
      </c>
      <c r="D180">
        <f t="shared" si="8"/>
        <v>172.99999999997999</v>
      </c>
      <c r="E180">
        <f t="shared" si="9"/>
        <v>1.9821166992199999</v>
      </c>
      <c r="F180">
        <f t="shared" si="10"/>
        <v>1.9684897404413348</v>
      </c>
      <c r="G180">
        <f t="shared" si="11"/>
        <v>1.8569400555543629E-4</v>
      </c>
    </row>
    <row r="181" spans="1:7">
      <c r="A181">
        <v>2.88333333333</v>
      </c>
      <c r="B181">
        <v>2.00317382813</v>
      </c>
      <c r="D181">
        <f t="shared" si="8"/>
        <v>174.00000000017999</v>
      </c>
      <c r="E181">
        <f t="shared" si="9"/>
        <v>1.9815063476599999</v>
      </c>
      <c r="F181">
        <f t="shared" si="10"/>
        <v>1.9663972859836183</v>
      </c>
      <c r="G181">
        <f t="shared" si="11"/>
        <v>2.2828374474070305E-4</v>
      </c>
    </row>
    <row r="182" spans="1:7">
      <c r="A182">
        <v>2.9</v>
      </c>
      <c r="B182">
        <v>2.0004272460900001</v>
      </c>
      <c r="D182">
        <f t="shared" si="8"/>
        <v>174.99999999977999</v>
      </c>
      <c r="E182">
        <f t="shared" si="9"/>
        <v>1.97814941406</v>
      </c>
      <c r="F182">
        <f t="shared" si="10"/>
        <v>1.9643421878471046</v>
      </c>
      <c r="G182">
        <f t="shared" si="11"/>
        <v>1.9063949569406665E-4</v>
      </c>
    </row>
    <row r="183" spans="1:7">
      <c r="A183">
        <v>2.9166666666699999</v>
      </c>
      <c r="B183">
        <v>1.9961547851599999</v>
      </c>
      <c r="D183">
        <f t="shared" si="8"/>
        <v>175.99999999997999</v>
      </c>
      <c r="E183">
        <f t="shared" si="9"/>
        <v>1.97570800781</v>
      </c>
      <c r="F183">
        <f t="shared" si="10"/>
        <v>1.9623237791117578</v>
      </c>
      <c r="G183">
        <f t="shared" si="11"/>
        <v>1.7913757784684966E-4</v>
      </c>
    </row>
    <row r="184" spans="1:7">
      <c r="A184">
        <v>2.9333333333299998</v>
      </c>
      <c r="B184">
        <v>1.99584960938</v>
      </c>
      <c r="D184">
        <f t="shared" si="8"/>
        <v>177.00000000017999</v>
      </c>
      <c r="E184">
        <f t="shared" si="9"/>
        <v>1.9729614257800001</v>
      </c>
      <c r="F184">
        <f t="shared" si="10"/>
        <v>1.9603414047676455</v>
      </c>
      <c r="G184">
        <f t="shared" si="11"/>
        <v>1.5926493035227159E-4</v>
      </c>
    </row>
    <row r="185" spans="1:7">
      <c r="A185">
        <v>2.95</v>
      </c>
      <c r="B185">
        <v>1.9912719726599999</v>
      </c>
      <c r="D185">
        <f t="shared" si="8"/>
        <v>177.99999999977999</v>
      </c>
      <c r="E185">
        <f t="shared" si="9"/>
        <v>1.97021484375</v>
      </c>
      <c r="F185">
        <f t="shared" si="10"/>
        <v>1.9583944214985791</v>
      </c>
      <c r="G185">
        <f t="shared" si="11"/>
        <v>1.3972238220188589E-4</v>
      </c>
    </row>
    <row r="186" spans="1:7">
      <c r="A186">
        <v>2.9666666666700001</v>
      </c>
      <c r="B186">
        <v>1.98974609375</v>
      </c>
      <c r="D186">
        <f t="shared" si="8"/>
        <v>178.99999999997999</v>
      </c>
      <c r="E186">
        <f t="shared" si="9"/>
        <v>1.96960449219</v>
      </c>
      <c r="F186">
        <f t="shared" si="10"/>
        <v>1.9564821974699376</v>
      </c>
      <c r="G186">
        <f t="shared" si="11"/>
        <v>1.7219461872017842E-4</v>
      </c>
    </row>
    <row r="187" spans="1:7">
      <c r="A187">
        <v>2.9833333333300001</v>
      </c>
      <c r="B187">
        <v>1.9857788085900001</v>
      </c>
      <c r="D187">
        <f t="shared" si="8"/>
        <v>180.00000000017999</v>
      </c>
      <c r="E187">
        <f t="shared" si="9"/>
        <v>1.9650268554699999</v>
      </c>
      <c r="F187">
        <f t="shared" si="10"/>
        <v>1.9546041121306355</v>
      </c>
      <c r="G187">
        <f t="shared" si="11"/>
        <v>1.0863357871826575E-4</v>
      </c>
    </row>
    <row r="188" spans="1:7">
      <c r="A188">
        <v>3</v>
      </c>
      <c r="B188">
        <v>1.9821166992199999</v>
      </c>
      <c r="D188">
        <f t="shared" si="8"/>
        <v>180.99999999977999</v>
      </c>
      <c r="E188">
        <f t="shared" si="9"/>
        <v>1.9644165039099999</v>
      </c>
      <c r="F188">
        <f t="shared" si="10"/>
        <v>1.9527595560081452</v>
      </c>
      <c r="G188">
        <f t="shared" si="11"/>
        <v>1.3588443438655411E-4</v>
      </c>
    </row>
    <row r="189" spans="1:7">
      <c r="A189">
        <v>3.0166666666699999</v>
      </c>
      <c r="B189">
        <v>1.9815063476599999</v>
      </c>
      <c r="D189">
        <f t="shared" si="8"/>
        <v>181.99999999997999</v>
      </c>
      <c r="E189">
        <f t="shared" si="9"/>
        <v>1.9601440429699999</v>
      </c>
      <c r="F189">
        <f t="shared" si="10"/>
        <v>1.9509479305074828</v>
      </c>
      <c r="G189">
        <f t="shared" si="11"/>
        <v>8.4568484423261562E-5</v>
      </c>
    </row>
    <row r="190" spans="1:7">
      <c r="A190">
        <v>3.0333333333299999</v>
      </c>
      <c r="B190">
        <v>1.97814941406</v>
      </c>
      <c r="D190">
        <f t="shared" si="8"/>
        <v>183.00000000017997</v>
      </c>
      <c r="E190">
        <f t="shared" si="9"/>
        <v>1.95922851563</v>
      </c>
      <c r="F190">
        <f t="shared" si="10"/>
        <v>1.9491686477235945</v>
      </c>
      <c r="G190">
        <f t="shared" si="11"/>
        <v>1.0120094229432638E-4</v>
      </c>
    </row>
    <row r="191" spans="1:7">
      <c r="A191">
        <v>3.05</v>
      </c>
      <c r="B191">
        <v>1.97570800781</v>
      </c>
      <c r="D191">
        <f t="shared" si="8"/>
        <v>183.99999999977999</v>
      </c>
      <c r="E191">
        <f t="shared" si="9"/>
        <v>1.95617675781</v>
      </c>
      <c r="F191">
        <f t="shared" si="10"/>
        <v>1.9474211302471613</v>
      </c>
      <c r="G191">
        <f t="shared" si="11"/>
        <v>7.6661014019139924E-5</v>
      </c>
    </row>
    <row r="192" spans="1:7">
      <c r="A192">
        <v>3.0666666666700002</v>
      </c>
      <c r="B192">
        <v>1.9729614257800001</v>
      </c>
      <c r="D192">
        <f t="shared" si="8"/>
        <v>184.99999999997999</v>
      </c>
      <c r="E192">
        <f t="shared" si="9"/>
        <v>1.9546508789099999</v>
      </c>
      <c r="F192">
        <f t="shared" si="10"/>
        <v>1.9457048109741617</v>
      </c>
      <c r="G192">
        <f t="shared" si="11"/>
        <v>8.0032131512632119E-5</v>
      </c>
    </row>
    <row r="193" spans="1:7">
      <c r="A193">
        <v>3.0833333333300001</v>
      </c>
      <c r="B193">
        <v>1.97021484375</v>
      </c>
      <c r="D193">
        <f t="shared" si="8"/>
        <v>186.00000000017999</v>
      </c>
      <c r="E193">
        <f t="shared" si="9"/>
        <v>1.9509887695300001</v>
      </c>
      <c r="F193">
        <f t="shared" si="10"/>
        <v>1.9440191329281267</v>
      </c>
      <c r="G193">
        <f t="shared" si="11"/>
        <v>4.8575834362173971E-5</v>
      </c>
    </row>
    <row r="194" spans="1:7">
      <c r="A194">
        <v>3.1</v>
      </c>
      <c r="B194">
        <v>1.96960449219</v>
      </c>
      <c r="D194">
        <f t="shared" si="8"/>
        <v>186.99999999977999</v>
      </c>
      <c r="E194">
        <f t="shared" si="9"/>
        <v>1.94946289063</v>
      </c>
      <c r="F194">
        <f t="shared" si="10"/>
        <v>1.942363549076161</v>
      </c>
      <c r="G194">
        <f t="shared" si="11"/>
        <v>5.0400650498064524E-5</v>
      </c>
    </row>
    <row r="195" spans="1:7">
      <c r="A195">
        <v>3.11666666667</v>
      </c>
      <c r="B195">
        <v>1.9650268554699999</v>
      </c>
      <c r="D195">
        <f t="shared" si="8"/>
        <v>187.99999999997999</v>
      </c>
      <c r="E195">
        <f t="shared" si="9"/>
        <v>1.9482421875</v>
      </c>
      <c r="F195">
        <f t="shared" si="10"/>
        <v>1.9407375221485248</v>
      </c>
      <c r="G195">
        <f t="shared" si="11"/>
        <v>5.6320002037632442E-5</v>
      </c>
    </row>
    <row r="196" spans="1:7">
      <c r="A196">
        <v>3.13333333333</v>
      </c>
      <c r="B196">
        <v>1.9644165039099999</v>
      </c>
      <c r="D196">
        <f t="shared" si="8"/>
        <v>189.00000000017999</v>
      </c>
      <c r="E196">
        <f t="shared" si="9"/>
        <v>1.9442749023400001</v>
      </c>
      <c r="F196">
        <f t="shared" si="10"/>
        <v>1.9391405244702384</v>
      </c>
      <c r="G196">
        <f t="shared" si="11"/>
        <v>2.6361836109498433E-5</v>
      </c>
    </row>
    <row r="197" spans="1:7">
      <c r="A197">
        <v>3.15</v>
      </c>
      <c r="B197">
        <v>1.9601440429699999</v>
      </c>
      <c r="D197">
        <f t="shared" si="8"/>
        <v>189.99999999977999</v>
      </c>
      <c r="E197">
        <f t="shared" si="9"/>
        <v>1.9442749023400001</v>
      </c>
      <c r="F197">
        <f t="shared" si="10"/>
        <v>1.937572037786784</v>
      </c>
      <c r="G197">
        <f t="shared" si="11"/>
        <v>4.4928393218761067E-5</v>
      </c>
    </row>
    <row r="198" spans="1:7">
      <c r="A198">
        <v>3.1666666666699999</v>
      </c>
      <c r="B198">
        <v>1.95922851563</v>
      </c>
      <c r="D198">
        <f t="shared" si="8"/>
        <v>190.99999999997999</v>
      </c>
      <c r="E198">
        <f t="shared" si="9"/>
        <v>1.9406127929699999</v>
      </c>
      <c r="F198">
        <f t="shared" si="10"/>
        <v>1.9360315530931771</v>
      </c>
      <c r="G198">
        <f t="shared" si="11"/>
        <v>2.0987758808991343E-5</v>
      </c>
    </row>
    <row r="199" spans="1:7">
      <c r="A199">
        <v>3.1833333333299998</v>
      </c>
      <c r="B199">
        <v>1.95617675781</v>
      </c>
      <c r="D199">
        <f t="shared" si="8"/>
        <v>192.00000000017999</v>
      </c>
      <c r="E199">
        <f t="shared" si="9"/>
        <v>1.93908691406</v>
      </c>
      <c r="F199">
        <f t="shared" si="10"/>
        <v>1.9345185704744314</v>
      </c>
      <c r="G199">
        <f t="shared" si="11"/>
        <v>2.0869763115805484E-5</v>
      </c>
    </row>
    <row r="200" spans="1:7">
      <c r="A200">
        <v>3.2</v>
      </c>
      <c r="B200">
        <v>1.9546508789099999</v>
      </c>
      <c r="D200">
        <f t="shared" ref="D200:D263" si="12">(A208-$A$15)*60</f>
        <v>192.99999999977999</v>
      </c>
      <c r="E200">
        <f t="shared" ref="E200:E263" si="13">B208</f>
        <v>1.93603515625</v>
      </c>
      <c r="F200">
        <f t="shared" ref="F200:F263" si="14">$J$9*EXP(-$J$10*D200)+$J$11</f>
        <v>1.9330325989404298</v>
      </c>
      <c r="G200">
        <f t="shared" ref="G200:G263" si="15">(E200-F200)^2</f>
        <v>9.0153503972535547E-6</v>
      </c>
    </row>
    <row r="201" spans="1:7">
      <c r="A201">
        <v>3.2166666666700001</v>
      </c>
      <c r="B201">
        <v>1.9509887695300001</v>
      </c>
      <c r="D201">
        <f t="shared" si="12"/>
        <v>193.99999999997999</v>
      </c>
      <c r="E201">
        <f t="shared" si="13"/>
        <v>1.9338989257800001</v>
      </c>
      <c r="F201">
        <f t="shared" si="14"/>
        <v>1.9315731562639873</v>
      </c>
      <c r="G201">
        <f t="shared" si="15"/>
        <v>5.4092038416145119E-6</v>
      </c>
    </row>
    <row r="202" spans="1:7">
      <c r="A202">
        <v>3.2333333333300001</v>
      </c>
      <c r="B202">
        <v>1.94946289063</v>
      </c>
      <c r="D202">
        <f t="shared" si="12"/>
        <v>195.00000000017999</v>
      </c>
      <c r="E202">
        <f t="shared" si="13"/>
        <v>1.9326782226599999</v>
      </c>
      <c r="F202">
        <f t="shared" si="14"/>
        <v>1.9301397688297097</v>
      </c>
      <c r="G202">
        <f t="shared" si="15"/>
        <v>6.4437478485148154E-6</v>
      </c>
    </row>
    <row r="203" spans="1:7">
      <c r="A203">
        <v>3.25</v>
      </c>
      <c r="B203">
        <v>1.9482421875</v>
      </c>
      <c r="D203">
        <f t="shared" si="12"/>
        <v>195.99999999977999</v>
      </c>
      <c r="E203">
        <f t="shared" si="13"/>
        <v>1.9296264648400001</v>
      </c>
      <c r="F203">
        <f t="shared" si="14"/>
        <v>1.9287319714775508</v>
      </c>
      <c r="G203">
        <f t="shared" si="15"/>
        <v>8.0011837546583512E-7</v>
      </c>
    </row>
    <row r="204" spans="1:7">
      <c r="A204">
        <v>3.2666666666699999</v>
      </c>
      <c r="B204">
        <v>1.9442749023400001</v>
      </c>
      <c r="D204">
        <f t="shared" si="12"/>
        <v>196.99999999997999</v>
      </c>
      <c r="E204">
        <f t="shared" si="13"/>
        <v>1.9290161132800001</v>
      </c>
      <c r="F204">
        <f t="shared" si="14"/>
        <v>1.9273493073493961</v>
      </c>
      <c r="G204">
        <f t="shared" si="15"/>
        <v>2.778242010296587E-6</v>
      </c>
    </row>
    <row r="205" spans="1:7">
      <c r="A205">
        <v>3.2833333333299999</v>
      </c>
      <c r="B205">
        <v>1.9442749023400001</v>
      </c>
      <c r="D205">
        <f t="shared" si="12"/>
        <v>198.00000000017997</v>
      </c>
      <c r="E205">
        <f t="shared" si="13"/>
        <v>1.92749023438</v>
      </c>
      <c r="F205">
        <f t="shared" si="14"/>
        <v>1.9259913277458707</v>
      </c>
      <c r="G205">
        <f t="shared" si="15"/>
        <v>2.2467210978369073E-6</v>
      </c>
    </row>
    <row r="206" spans="1:7">
      <c r="A206">
        <v>3.3</v>
      </c>
      <c r="B206">
        <v>1.9406127929699999</v>
      </c>
      <c r="D206">
        <f t="shared" si="12"/>
        <v>198.99999999977999</v>
      </c>
      <c r="E206">
        <f t="shared" si="13"/>
        <v>1.923828125</v>
      </c>
      <c r="F206">
        <f t="shared" si="14"/>
        <v>1.9246575919781284</v>
      </c>
      <c r="G206">
        <f t="shared" si="15"/>
        <v>6.8801546780538826E-7</v>
      </c>
    </row>
    <row r="207" spans="1:7">
      <c r="A207">
        <v>3.3166666666700002</v>
      </c>
      <c r="B207">
        <v>1.93908691406</v>
      </c>
      <c r="D207">
        <f t="shared" si="12"/>
        <v>199.99999999997999</v>
      </c>
      <c r="E207">
        <f t="shared" si="13"/>
        <v>1.9235229492199999</v>
      </c>
      <c r="F207">
        <f t="shared" si="14"/>
        <v>1.9233476672225045</v>
      </c>
      <c r="G207">
        <f t="shared" si="15"/>
        <v>3.0723778645974324E-8</v>
      </c>
    </row>
    <row r="208" spans="1:7">
      <c r="A208">
        <v>3.3333333333300001</v>
      </c>
      <c r="B208">
        <v>1.93603515625</v>
      </c>
      <c r="D208">
        <f t="shared" si="12"/>
        <v>201.00000000017999</v>
      </c>
      <c r="E208">
        <f t="shared" si="13"/>
        <v>1.9223022460900001</v>
      </c>
      <c r="F208">
        <f t="shared" si="14"/>
        <v>1.922061128384859</v>
      </c>
      <c r="G208">
        <f t="shared" si="15"/>
        <v>5.8137747732522533E-8</v>
      </c>
    </row>
    <row r="209" spans="1:7">
      <c r="A209">
        <v>3.35</v>
      </c>
      <c r="B209">
        <v>1.9338989257800001</v>
      </c>
      <c r="D209">
        <f t="shared" si="12"/>
        <v>201.99999999977999</v>
      </c>
      <c r="E209">
        <f t="shared" si="13"/>
        <v>1.91833496094</v>
      </c>
      <c r="F209">
        <f t="shared" si="14"/>
        <v>1.9207975579601613</v>
      </c>
      <c r="G209">
        <f t="shared" si="15"/>
        <v>6.0643840837071784E-6</v>
      </c>
    </row>
    <row r="210" spans="1:7">
      <c r="A210">
        <v>3.36666666667</v>
      </c>
      <c r="B210">
        <v>1.9326782226599999</v>
      </c>
      <c r="D210">
        <f t="shared" si="12"/>
        <v>202.99999999997999</v>
      </c>
      <c r="E210">
        <f t="shared" si="13"/>
        <v>1.91833496094</v>
      </c>
      <c r="F210">
        <f t="shared" si="14"/>
        <v>1.9195565458947901</v>
      </c>
      <c r="G210">
        <f t="shared" si="15"/>
        <v>1.4922698017694773E-6</v>
      </c>
    </row>
    <row r="211" spans="1:7">
      <c r="A211">
        <v>3.38333333333</v>
      </c>
      <c r="B211">
        <v>1.9296264648400001</v>
      </c>
      <c r="D211">
        <f t="shared" si="12"/>
        <v>204.00000000017999</v>
      </c>
      <c r="E211">
        <f t="shared" si="13"/>
        <v>1.91589355469</v>
      </c>
      <c r="F211">
        <f t="shared" si="14"/>
        <v>1.9183376894580122</v>
      </c>
      <c r="G211">
        <f t="shared" si="15"/>
        <v>5.9737947642060318E-6</v>
      </c>
    </row>
    <row r="212" spans="1:7">
      <c r="A212">
        <v>3.4</v>
      </c>
      <c r="B212">
        <v>1.9290161132800001</v>
      </c>
      <c r="D212">
        <f t="shared" si="12"/>
        <v>204.99999999977999</v>
      </c>
      <c r="E212">
        <f t="shared" si="13"/>
        <v>1.91345214844</v>
      </c>
      <c r="F212">
        <f t="shared" si="14"/>
        <v>1.9171405931089556</v>
      </c>
      <c r="G212">
        <f t="shared" si="15"/>
        <v>1.3604624075946769E-5</v>
      </c>
    </row>
    <row r="213" spans="1:7">
      <c r="A213">
        <v>3.4166666666699999</v>
      </c>
      <c r="B213">
        <v>1.92749023438</v>
      </c>
      <c r="D213">
        <f t="shared" si="12"/>
        <v>205.99999999997999</v>
      </c>
      <c r="E213">
        <f t="shared" si="13"/>
        <v>1.91345214844</v>
      </c>
      <c r="F213">
        <f t="shared" si="14"/>
        <v>1.9159648683661525</v>
      </c>
      <c r="G213">
        <f t="shared" si="15"/>
        <v>6.3137614272840266E-6</v>
      </c>
    </row>
    <row r="214" spans="1:7">
      <c r="A214">
        <v>3.4333333333299998</v>
      </c>
      <c r="B214">
        <v>1.923828125</v>
      </c>
      <c r="D214">
        <f t="shared" si="12"/>
        <v>207.00000000017999</v>
      </c>
      <c r="E214">
        <f t="shared" si="13"/>
        <v>1.9094848632800001</v>
      </c>
      <c r="F214">
        <f t="shared" si="14"/>
        <v>1.9148101336857803</v>
      </c>
      <c r="G214">
        <f t="shared" si="15"/>
        <v>2.8358504894678798E-5</v>
      </c>
    </row>
    <row r="215" spans="1:7">
      <c r="A215">
        <v>3.45</v>
      </c>
      <c r="B215">
        <v>1.9235229492199999</v>
      </c>
      <c r="D215">
        <f t="shared" si="12"/>
        <v>207.99999999977999</v>
      </c>
      <c r="E215">
        <f t="shared" si="13"/>
        <v>1.90795898438</v>
      </c>
      <c r="F215">
        <f t="shared" si="14"/>
        <v>1.9136760143356322</v>
      </c>
      <c r="G215">
        <f t="shared" si="15"/>
        <v>3.2684431513595561E-5</v>
      </c>
    </row>
    <row r="216" spans="1:7">
      <c r="A216">
        <v>3.4666666666700001</v>
      </c>
      <c r="B216">
        <v>1.9223022460900001</v>
      </c>
      <c r="D216">
        <f t="shared" si="12"/>
        <v>208.99999999997999</v>
      </c>
      <c r="E216">
        <f t="shared" si="13"/>
        <v>1.90673828125</v>
      </c>
      <c r="F216">
        <f t="shared" si="14"/>
        <v>1.9125621422715231</v>
      </c>
      <c r="G216">
        <f t="shared" si="15"/>
        <v>3.3917357198016114E-5</v>
      </c>
    </row>
    <row r="217" spans="1:7">
      <c r="A217">
        <v>3.4833333333300001</v>
      </c>
      <c r="B217">
        <v>1.91833496094</v>
      </c>
      <c r="D217">
        <f t="shared" si="12"/>
        <v>210.00000000017999</v>
      </c>
      <c r="E217">
        <f t="shared" si="13"/>
        <v>1.90368652344</v>
      </c>
      <c r="F217">
        <f t="shared" si="14"/>
        <v>1.9114681560219373</v>
      </c>
      <c r="G217">
        <f t="shared" si="15"/>
        <v>6.0553805640268393E-5</v>
      </c>
    </row>
    <row r="218" spans="1:7">
      <c r="A218">
        <v>3.5</v>
      </c>
      <c r="B218">
        <v>1.91833496094</v>
      </c>
      <c r="D218">
        <f t="shared" si="12"/>
        <v>210.99999999977999</v>
      </c>
      <c r="E218">
        <f t="shared" si="13"/>
        <v>1.9027709960900001</v>
      </c>
      <c r="F218">
        <f t="shared" si="14"/>
        <v>1.910393700568628</v>
      </c>
      <c r="G218">
        <f t="shared" si="15"/>
        <v>5.810562356849377E-5</v>
      </c>
    </row>
    <row r="219" spans="1:7">
      <c r="A219">
        <v>3.5166666666699999</v>
      </c>
      <c r="B219">
        <v>1.91589355469</v>
      </c>
      <c r="D219">
        <f t="shared" si="12"/>
        <v>211.99999999997999</v>
      </c>
      <c r="E219">
        <f t="shared" si="13"/>
        <v>1.9015502929699999</v>
      </c>
      <c r="F219">
        <f t="shared" si="14"/>
        <v>1.909338427229526</v>
      </c>
      <c r="G219">
        <f t="shared" si="15"/>
        <v>6.0655035244403676E-5</v>
      </c>
    </row>
    <row r="220" spans="1:7">
      <c r="A220">
        <v>3.5333333333299999</v>
      </c>
      <c r="B220">
        <v>1.91345214844</v>
      </c>
      <c r="D220">
        <f t="shared" si="12"/>
        <v>213.00000000017997</v>
      </c>
      <c r="E220">
        <f t="shared" si="13"/>
        <v>1.8997192382800001</v>
      </c>
      <c r="F220">
        <f t="shared" si="14"/>
        <v>1.9083019935494558</v>
      </c>
      <c r="G220">
        <f t="shared" si="15"/>
        <v>7.3663688015370156E-5</v>
      </c>
    </row>
    <row r="221" spans="1:7">
      <c r="A221">
        <v>3.55</v>
      </c>
      <c r="B221">
        <v>1.91345214844</v>
      </c>
      <c r="D221">
        <f t="shared" si="12"/>
        <v>213.99999999977999</v>
      </c>
      <c r="E221">
        <f t="shared" si="13"/>
        <v>1.8978881835900001</v>
      </c>
      <c r="F221">
        <f t="shared" si="14"/>
        <v>1.907284063187016</v>
      </c>
      <c r="G221">
        <f t="shared" si="15"/>
        <v>8.8282553401620284E-5</v>
      </c>
    </row>
    <row r="222" spans="1:7">
      <c r="A222">
        <v>3.5666666666700002</v>
      </c>
      <c r="B222">
        <v>1.9094848632800001</v>
      </c>
      <c r="D222">
        <f t="shared" si="12"/>
        <v>214.99999999997999</v>
      </c>
      <c r="E222">
        <f t="shared" si="13"/>
        <v>1.89758300781</v>
      </c>
      <c r="F222">
        <f t="shared" si="14"/>
        <v>1.9062843058036492</v>
      </c>
      <c r="G222">
        <f t="shared" si="15"/>
        <v>7.5712586774282886E-5</v>
      </c>
    </row>
    <row r="223" spans="1:7">
      <c r="A223">
        <v>3.5833333333300001</v>
      </c>
      <c r="B223">
        <v>1.90795898438</v>
      </c>
      <c r="D223">
        <f t="shared" si="12"/>
        <v>216.00000000017999</v>
      </c>
      <c r="E223">
        <f t="shared" si="13"/>
        <v>1.89697265625</v>
      </c>
      <c r="F223">
        <f t="shared" si="14"/>
        <v>1.9053023969601051</v>
      </c>
      <c r="G223">
        <f t="shared" si="15"/>
        <v>6.9384580297581551E-5</v>
      </c>
    </row>
    <row r="224" spans="1:7">
      <c r="A224">
        <v>3.6</v>
      </c>
      <c r="B224">
        <v>1.90673828125</v>
      </c>
      <c r="D224">
        <f t="shared" si="12"/>
        <v>216.99999999977999</v>
      </c>
      <c r="E224">
        <f t="shared" si="13"/>
        <v>1.89514160156</v>
      </c>
      <c r="F224">
        <f t="shared" si="14"/>
        <v>1.9043380180092744</v>
      </c>
      <c r="G224">
        <f t="shared" si="15"/>
        <v>8.4574075508484401E-5</v>
      </c>
    </row>
    <row r="225" spans="1:7">
      <c r="A225">
        <v>3.61666666667</v>
      </c>
      <c r="B225">
        <v>1.90368652344</v>
      </c>
      <c r="D225">
        <f t="shared" si="12"/>
        <v>217.99999999997999</v>
      </c>
      <c r="E225">
        <f t="shared" si="13"/>
        <v>1.89270019531</v>
      </c>
      <c r="F225">
        <f t="shared" si="14"/>
        <v>1.903390855991093</v>
      </c>
      <c r="G225">
        <f t="shared" si="15"/>
        <v>1.1429022579826857E-4</v>
      </c>
    </row>
    <row r="226" spans="1:7">
      <c r="A226">
        <v>3.63333333333</v>
      </c>
      <c r="B226">
        <v>1.9027709960900001</v>
      </c>
      <c r="D226">
        <f t="shared" si="12"/>
        <v>219.00000000017999</v>
      </c>
      <c r="E226">
        <f t="shared" si="13"/>
        <v>1.8923950195300001</v>
      </c>
      <c r="F226">
        <f t="shared" si="14"/>
        <v>1.9024606035344527</v>
      </c>
      <c r="G226">
        <f t="shared" si="15"/>
        <v>1.0131598135069134E-4</v>
      </c>
    </row>
    <row r="227" spans="1:7">
      <c r="A227">
        <v>3.65</v>
      </c>
      <c r="B227">
        <v>1.9015502929699999</v>
      </c>
      <c r="D227">
        <f t="shared" si="12"/>
        <v>219.99999999977999</v>
      </c>
      <c r="E227">
        <f t="shared" si="13"/>
        <v>1.8881225585900001</v>
      </c>
      <c r="F227">
        <f t="shared" si="14"/>
        <v>1.9015469587556724</v>
      </c>
      <c r="G227">
        <f t="shared" si="15"/>
        <v>1.8021451980810131E-4</v>
      </c>
    </row>
    <row r="228" spans="1:7">
      <c r="A228">
        <v>3.6666666666699999</v>
      </c>
      <c r="B228">
        <v>1.8997192382800001</v>
      </c>
      <c r="D228">
        <f t="shared" si="12"/>
        <v>220.99999999997999</v>
      </c>
      <c r="E228">
        <f t="shared" si="13"/>
        <v>1.88720703125</v>
      </c>
      <c r="F228">
        <f t="shared" si="14"/>
        <v>1.9006496251589309</v>
      </c>
      <c r="G228">
        <f t="shared" si="15"/>
        <v>1.8070333100042552E-4</v>
      </c>
    </row>
    <row r="229" spans="1:7">
      <c r="A229">
        <v>3.6833333333299998</v>
      </c>
      <c r="B229">
        <v>1.8978881835900001</v>
      </c>
      <c r="D229">
        <f t="shared" si="12"/>
        <v>222.00000000017999</v>
      </c>
      <c r="E229">
        <f t="shared" si="13"/>
        <v>1.8875122070300001</v>
      </c>
      <c r="F229">
        <f t="shared" si="14"/>
        <v>1.8997683115433392</v>
      </c>
      <c r="G229">
        <f t="shared" si="15"/>
        <v>1.5021209784189202E-4</v>
      </c>
    </row>
    <row r="230" spans="1:7">
      <c r="A230">
        <v>3.7</v>
      </c>
      <c r="B230">
        <v>1.89758300781</v>
      </c>
      <c r="D230">
        <f t="shared" si="12"/>
        <v>222.99999999977999</v>
      </c>
      <c r="E230">
        <f t="shared" si="13"/>
        <v>1.88720703125</v>
      </c>
      <c r="F230">
        <f t="shared" si="14"/>
        <v>1.8989027319067517</v>
      </c>
      <c r="G230">
        <f t="shared" si="15"/>
        <v>1.3678941385234308E-4</v>
      </c>
    </row>
    <row r="231" spans="1:7">
      <c r="A231">
        <v>3.7166666666700001</v>
      </c>
      <c r="B231">
        <v>1.89697265625</v>
      </c>
      <c r="D231">
        <f t="shared" si="12"/>
        <v>223.99999999997999</v>
      </c>
      <c r="E231">
        <f t="shared" si="13"/>
        <v>1.88293457031</v>
      </c>
      <c r="F231">
        <f t="shared" si="14"/>
        <v>1.8980526053514375</v>
      </c>
      <c r="G231">
        <f t="shared" si="15"/>
        <v>2.2855498351413199E-4</v>
      </c>
    </row>
    <row r="232" spans="1:7">
      <c r="A232">
        <v>3.7333333333300001</v>
      </c>
      <c r="B232">
        <v>1.89514160156</v>
      </c>
      <c r="D232">
        <f t="shared" si="12"/>
        <v>225.00000000017999</v>
      </c>
      <c r="E232">
        <f t="shared" si="13"/>
        <v>1.8820190429699999</v>
      </c>
      <c r="F232">
        <f t="shared" si="14"/>
        <v>1.8972176559960416</v>
      </c>
      <c r="G232">
        <f t="shared" si="15"/>
        <v>2.3099783791536601E-4</v>
      </c>
    </row>
    <row r="233" spans="1:7">
      <c r="A233">
        <v>3.75</v>
      </c>
      <c r="B233">
        <v>1.89270019531</v>
      </c>
      <c r="D233">
        <f t="shared" si="12"/>
        <v>225.99999999977999</v>
      </c>
      <c r="E233">
        <f t="shared" si="13"/>
        <v>1.8820190429699999</v>
      </c>
      <c r="F233">
        <f t="shared" si="14"/>
        <v>1.896397612884456</v>
      </c>
      <c r="G233">
        <f t="shared" si="15"/>
        <v>2.0674327278490137E-4</v>
      </c>
    </row>
    <row r="234" spans="1:7">
      <c r="A234">
        <v>3.7666666666699999</v>
      </c>
      <c r="B234">
        <v>1.8923950195300001</v>
      </c>
      <c r="D234">
        <f t="shared" si="12"/>
        <v>226.99999999997999</v>
      </c>
      <c r="E234">
        <f t="shared" si="13"/>
        <v>1.8801879882800001</v>
      </c>
      <c r="F234">
        <f t="shared" si="14"/>
        <v>1.8955922098964537</v>
      </c>
      <c r="G234">
        <f t="shared" si="15"/>
        <v>2.3729004360881654E-4</v>
      </c>
    </row>
    <row r="235" spans="1:7">
      <c r="A235">
        <v>3.7833333333299999</v>
      </c>
      <c r="B235">
        <v>1.8881225585900001</v>
      </c>
      <c r="D235">
        <f t="shared" si="12"/>
        <v>228.00000000017997</v>
      </c>
      <c r="E235">
        <f t="shared" si="13"/>
        <v>1.8783569335900001</v>
      </c>
      <c r="F235">
        <f t="shared" si="14"/>
        <v>1.8948011856642819</v>
      </c>
      <c r="G235">
        <f t="shared" si="15"/>
        <v>2.7041342628252111E-4</v>
      </c>
    </row>
    <row r="236" spans="1:7">
      <c r="A236">
        <v>3.8</v>
      </c>
      <c r="B236">
        <v>1.88720703125</v>
      </c>
      <c r="D236">
        <f t="shared" si="12"/>
        <v>228.99999999977999</v>
      </c>
      <c r="E236">
        <f t="shared" si="13"/>
        <v>1.8771362304699999</v>
      </c>
      <c r="F236">
        <f t="shared" si="14"/>
        <v>1.8940242834863259</v>
      </c>
      <c r="G236">
        <f t="shared" si="15"/>
        <v>2.8520633468223807E-4</v>
      </c>
    </row>
    <row r="237" spans="1:7">
      <c r="A237">
        <v>3.8166666666700002</v>
      </c>
      <c r="B237">
        <v>1.8875122070300001</v>
      </c>
      <c r="D237">
        <f t="shared" si="12"/>
        <v>229.99999999997999</v>
      </c>
      <c r="E237">
        <f t="shared" si="13"/>
        <v>1.87683105469</v>
      </c>
      <c r="F237">
        <f t="shared" si="14"/>
        <v>1.8932612512424465</v>
      </c>
      <c r="G237">
        <f t="shared" si="15"/>
        <v>2.6995135875202439E-4</v>
      </c>
    </row>
    <row r="238" spans="1:7">
      <c r="A238">
        <v>3.8333333333300001</v>
      </c>
      <c r="B238">
        <v>1.88720703125</v>
      </c>
      <c r="D238">
        <f t="shared" si="12"/>
        <v>231.00000000017999</v>
      </c>
      <c r="E238">
        <f t="shared" si="13"/>
        <v>1.87438964844</v>
      </c>
      <c r="F238">
        <f t="shared" si="14"/>
        <v>1.8925118413149589</v>
      </c>
      <c r="G238">
        <f t="shared" si="15"/>
        <v>3.2841387459720981E-4</v>
      </c>
    </row>
    <row r="239" spans="1:7">
      <c r="A239">
        <v>3.85</v>
      </c>
      <c r="B239">
        <v>1.88293457031</v>
      </c>
      <c r="D239">
        <f t="shared" si="12"/>
        <v>231.99999999977999</v>
      </c>
      <c r="E239">
        <f t="shared" si="13"/>
        <v>1.87255859375</v>
      </c>
      <c r="F239">
        <f t="shared" si="14"/>
        <v>1.8917758105068401</v>
      </c>
      <c r="G239">
        <f t="shared" si="15"/>
        <v>3.6930141987937486E-4</v>
      </c>
    </row>
    <row r="240" spans="1:7">
      <c r="A240">
        <v>3.86666666667</v>
      </c>
      <c r="B240">
        <v>1.8820190429699999</v>
      </c>
      <c r="D240">
        <f t="shared" si="12"/>
        <v>232.99999999997999</v>
      </c>
      <c r="E240">
        <f t="shared" si="13"/>
        <v>1.8716430664099999</v>
      </c>
      <c r="F240">
        <f t="shared" si="14"/>
        <v>1.8910529199615196</v>
      </c>
      <c r="G240">
        <f t="shared" si="15"/>
        <v>3.7674241489144174E-4</v>
      </c>
    </row>
    <row r="241" spans="1:7">
      <c r="A241">
        <v>3.88333333333</v>
      </c>
      <c r="B241">
        <v>1.8820190429699999</v>
      </c>
      <c r="D241">
        <f t="shared" si="12"/>
        <v>234.00000000017999</v>
      </c>
      <c r="E241">
        <f t="shared" si="13"/>
        <v>1.8716430664099999</v>
      </c>
      <c r="F241">
        <f t="shared" si="14"/>
        <v>1.8903429350880157</v>
      </c>
      <c r="G241">
        <f t="shared" si="15"/>
        <v>3.4968508857503503E-4</v>
      </c>
    </row>
    <row r="242" spans="1:7">
      <c r="A242">
        <v>3.9</v>
      </c>
      <c r="B242">
        <v>1.8801879882800001</v>
      </c>
      <c r="D242">
        <f t="shared" si="12"/>
        <v>234.99999999977999</v>
      </c>
      <c r="E242">
        <f t="shared" si="13"/>
        <v>1.8685913085900001</v>
      </c>
      <c r="F242">
        <f t="shared" si="14"/>
        <v>1.8896456254834459</v>
      </c>
      <c r="G242">
        <f t="shared" si="15"/>
        <v>4.4328425984963867E-4</v>
      </c>
    </row>
    <row r="243" spans="1:7">
      <c r="A243">
        <v>3.9166666666699999</v>
      </c>
      <c r="B243">
        <v>1.8783569335900001</v>
      </c>
      <c r="D243">
        <f t="shared" si="12"/>
        <v>235.99999999997999</v>
      </c>
      <c r="E243">
        <f t="shared" si="13"/>
        <v>1.8685913085900001</v>
      </c>
      <c r="F243">
        <f t="shared" si="14"/>
        <v>1.8889607648570366</v>
      </c>
      <c r="G243">
        <f t="shared" si="15"/>
        <v>4.1491474861471075E-4</v>
      </c>
    </row>
    <row r="244" spans="1:7">
      <c r="A244">
        <v>3.9333333333299998</v>
      </c>
      <c r="B244">
        <v>1.8771362304699999</v>
      </c>
      <c r="D244">
        <f t="shared" si="12"/>
        <v>237.00000000017997</v>
      </c>
      <c r="E244">
        <f t="shared" si="13"/>
        <v>1.86645507813</v>
      </c>
      <c r="F244">
        <f t="shared" si="14"/>
        <v>1.8882881309591988</v>
      </c>
      <c r="G244">
        <f t="shared" si="15"/>
        <v>4.7668219584258507E-4</v>
      </c>
    </row>
    <row r="245" spans="1:7">
      <c r="A245">
        <v>3.95</v>
      </c>
      <c r="B245">
        <v>1.87683105469</v>
      </c>
      <c r="D245">
        <f t="shared" si="12"/>
        <v>237.99999999977996</v>
      </c>
      <c r="E245">
        <f t="shared" si="13"/>
        <v>1.86584472656</v>
      </c>
      <c r="F245">
        <f t="shared" si="14"/>
        <v>1.8876275055081144</v>
      </c>
      <c r="G245">
        <f t="shared" si="15"/>
        <v>4.744894587024169E-4</v>
      </c>
    </row>
    <row r="246" spans="1:7">
      <c r="A246">
        <v>3.9666666666700001</v>
      </c>
      <c r="B246">
        <v>1.87438964844</v>
      </c>
      <c r="D246">
        <f t="shared" si="12"/>
        <v>238.99999999997996</v>
      </c>
      <c r="E246">
        <f t="shared" si="13"/>
        <v>1.86645507813</v>
      </c>
      <c r="F246">
        <f t="shared" si="14"/>
        <v>1.8869786741177443</v>
      </c>
      <c r="G246">
        <f t="shared" si="15"/>
        <v>4.2121799226815543E-4</v>
      </c>
    </row>
    <row r="247" spans="1:7">
      <c r="A247">
        <v>3.9833333333300001</v>
      </c>
      <c r="B247">
        <v>1.87255859375</v>
      </c>
      <c r="D247">
        <f t="shared" si="12"/>
        <v>240.00000000017997</v>
      </c>
      <c r="E247">
        <f t="shared" si="13"/>
        <v>1.86218261719</v>
      </c>
      <c r="F247">
        <f t="shared" si="14"/>
        <v>1.8863414262306344</v>
      </c>
      <c r="G247">
        <f t="shared" si="15"/>
        <v>5.8364805426183784E-4</v>
      </c>
    </row>
    <row r="248" spans="1:7">
      <c r="A248">
        <v>4</v>
      </c>
      <c r="B248">
        <v>1.8716430664099999</v>
      </c>
      <c r="D248">
        <f t="shared" si="12"/>
        <v>240.99999999978002</v>
      </c>
      <c r="E248">
        <f t="shared" si="13"/>
        <v>1.8612670898400001</v>
      </c>
      <c r="F248">
        <f t="shared" si="14"/>
        <v>1.8857155550483642</v>
      </c>
      <c r="G248">
        <f t="shared" si="15"/>
        <v>5.9772745104458877E-4</v>
      </c>
    </row>
    <row r="249" spans="1:7">
      <c r="A249">
        <v>4.0166666666699999</v>
      </c>
      <c r="B249">
        <v>1.8716430664099999</v>
      </c>
      <c r="D249">
        <f t="shared" si="12"/>
        <v>241.99999999998002</v>
      </c>
      <c r="E249">
        <f t="shared" si="13"/>
        <v>1.86157226563</v>
      </c>
      <c r="F249">
        <f t="shared" si="14"/>
        <v>1.8851008574633434</v>
      </c>
      <c r="G249">
        <f t="shared" si="15"/>
        <v>5.535946336600755E-4</v>
      </c>
    </row>
    <row r="250" spans="1:7">
      <c r="A250">
        <v>4.0333333333299999</v>
      </c>
      <c r="B250">
        <v>1.8685913085900001</v>
      </c>
      <c r="D250">
        <f t="shared" si="12"/>
        <v>243.00000000017999</v>
      </c>
      <c r="E250">
        <f t="shared" si="13"/>
        <v>1.8612670898400001</v>
      </c>
      <c r="F250">
        <f t="shared" si="14"/>
        <v>1.8844971339951513</v>
      </c>
      <c r="G250">
        <f t="shared" si="15"/>
        <v>5.3963495145027327E-4</v>
      </c>
    </row>
    <row r="251" spans="1:7">
      <c r="A251">
        <v>4.05</v>
      </c>
      <c r="B251">
        <v>1.8685913085900001</v>
      </c>
      <c r="D251">
        <f t="shared" si="12"/>
        <v>243.99999999978002</v>
      </c>
      <c r="E251">
        <f t="shared" si="13"/>
        <v>1.8576049804699999</v>
      </c>
      <c r="F251">
        <f t="shared" si="14"/>
        <v>1.8839041887246457</v>
      </c>
      <c r="G251">
        <f t="shared" si="15"/>
        <v>6.9164835482123099E-4</v>
      </c>
    </row>
    <row r="252" spans="1:7">
      <c r="A252">
        <v>4.0666666666699998</v>
      </c>
      <c r="B252">
        <v>1.86645507813</v>
      </c>
      <c r="D252">
        <f t="shared" si="12"/>
        <v>244.99999999997999</v>
      </c>
      <c r="E252">
        <f t="shared" si="13"/>
        <v>1.8576049804699999</v>
      </c>
      <c r="F252">
        <f t="shared" si="14"/>
        <v>1.8833218292293463</v>
      </c>
      <c r="G252">
        <f t="shared" si="15"/>
        <v>6.6135631011109814E-4</v>
      </c>
    </row>
    <row r="253" spans="1:7">
      <c r="A253">
        <v>4.0833333333299997</v>
      </c>
      <c r="B253">
        <v>1.86584472656</v>
      </c>
      <c r="D253">
        <f t="shared" si="12"/>
        <v>246.00000000017999</v>
      </c>
      <c r="E253">
        <f t="shared" si="13"/>
        <v>1.85607910156</v>
      </c>
      <c r="F253">
        <f t="shared" si="14"/>
        <v>1.8827498665231239</v>
      </c>
      <c r="G253">
        <f t="shared" si="15"/>
        <v>7.1132970371819886E-4</v>
      </c>
    </row>
    <row r="254" spans="1:7">
      <c r="A254">
        <v>4.0999999999999996</v>
      </c>
      <c r="B254">
        <v>1.86645507813</v>
      </c>
      <c r="D254">
        <f t="shared" si="12"/>
        <v>246.99999999977999</v>
      </c>
      <c r="E254">
        <f t="shared" si="13"/>
        <v>1.85607910156</v>
      </c>
      <c r="F254">
        <f t="shared" si="14"/>
        <v>1.882188114993776</v>
      </c>
      <c r="G254">
        <f t="shared" si="15"/>
        <v>6.816805824850972E-4</v>
      </c>
    </row>
    <row r="255" spans="1:7">
      <c r="A255">
        <v>4.1166666666699996</v>
      </c>
      <c r="B255">
        <v>1.86218261719</v>
      </c>
      <c r="D255">
        <f t="shared" si="12"/>
        <v>247.99999999997999</v>
      </c>
      <c r="E255">
        <f t="shared" si="13"/>
        <v>1.85546875</v>
      </c>
      <c r="F255">
        <f t="shared" si="14"/>
        <v>1.8816363923418089</v>
      </c>
      <c r="G255">
        <f t="shared" si="15"/>
        <v>6.8474550572883029E-4</v>
      </c>
    </row>
    <row r="256" spans="1:7">
      <c r="A256">
        <v>4.1333333333300004</v>
      </c>
      <c r="B256">
        <v>1.8612670898400001</v>
      </c>
      <c r="D256">
        <f t="shared" si="12"/>
        <v>249.00000000017999</v>
      </c>
      <c r="E256">
        <f t="shared" si="13"/>
        <v>1.85241699219</v>
      </c>
      <c r="F256">
        <f t="shared" si="14"/>
        <v>1.8810945195233</v>
      </c>
      <c r="G256">
        <f t="shared" si="15"/>
        <v>8.2240057395216741E-4</v>
      </c>
    </row>
    <row r="257" spans="1:7">
      <c r="A257">
        <v>4.1500000000000004</v>
      </c>
      <c r="B257">
        <v>1.86157226563</v>
      </c>
      <c r="D257">
        <f t="shared" si="12"/>
        <v>249.99999999977999</v>
      </c>
      <c r="E257">
        <f t="shared" si="13"/>
        <v>1.85241699219</v>
      </c>
      <c r="F257">
        <f t="shared" si="14"/>
        <v>1.8805623206907576</v>
      </c>
      <c r="G257">
        <f t="shared" si="15"/>
        <v>7.9215951641555644E-4</v>
      </c>
    </row>
    <row r="258" spans="1:7">
      <c r="A258">
        <v>4.1666666666700003</v>
      </c>
      <c r="B258">
        <v>1.8612670898400001</v>
      </c>
      <c r="D258">
        <f t="shared" si="12"/>
        <v>250.99999999997999</v>
      </c>
      <c r="E258">
        <f t="shared" si="13"/>
        <v>1.8508911132800001</v>
      </c>
      <c r="F258">
        <f t="shared" si="14"/>
        <v>1.8800396231351229</v>
      </c>
      <c r="G258">
        <f t="shared" si="15"/>
        <v>8.4963562677418752E-4</v>
      </c>
    </row>
    <row r="259" spans="1:7">
      <c r="A259">
        <v>4.1833333333300002</v>
      </c>
      <c r="B259">
        <v>1.8576049804699999</v>
      </c>
      <c r="D259">
        <f t="shared" si="12"/>
        <v>252.00000000017997</v>
      </c>
      <c r="E259">
        <f t="shared" si="13"/>
        <v>1.85119628906</v>
      </c>
      <c r="F259">
        <f t="shared" si="14"/>
        <v>1.8795262572316394</v>
      </c>
      <c r="G259">
        <f t="shared" si="15"/>
        <v>8.0258709660609878E-4</v>
      </c>
    </row>
    <row r="260" spans="1:7">
      <c r="A260">
        <v>4.2</v>
      </c>
      <c r="B260">
        <v>1.8576049804699999</v>
      </c>
      <c r="D260">
        <f t="shared" si="12"/>
        <v>252.99999999977996</v>
      </c>
      <c r="E260">
        <f t="shared" si="13"/>
        <v>1.8502807617199999</v>
      </c>
      <c r="F260">
        <f t="shared" si="14"/>
        <v>1.8790220563838227</v>
      </c>
      <c r="G260">
        <f t="shared" si="15"/>
        <v>8.2606201895268916E-4</v>
      </c>
    </row>
    <row r="261" spans="1:7">
      <c r="A261">
        <v>4.2166666666700001</v>
      </c>
      <c r="B261">
        <v>1.85607910156</v>
      </c>
      <c r="D261">
        <f t="shared" si="12"/>
        <v>253.99999999997996</v>
      </c>
      <c r="E261">
        <f t="shared" si="13"/>
        <v>1.8472290039099999</v>
      </c>
      <c r="F261">
        <f t="shared" si="14"/>
        <v>1.8785268569685145</v>
      </c>
      <c r="G261">
        <f t="shared" si="15"/>
        <v>9.7955560607237329E-4</v>
      </c>
    </row>
    <row r="262" spans="1:7">
      <c r="A262">
        <v>4.2333333333300001</v>
      </c>
      <c r="B262">
        <v>1.85607910156</v>
      </c>
      <c r="D262">
        <f t="shared" si="12"/>
        <v>255.00000000017997</v>
      </c>
      <c r="E262">
        <f t="shared" si="13"/>
        <v>1.8484497070300001</v>
      </c>
      <c r="F262">
        <f t="shared" si="14"/>
        <v>1.8780404982845991</v>
      </c>
      <c r="G262">
        <f t="shared" si="15"/>
        <v>8.7561492707325024E-4</v>
      </c>
    </row>
    <row r="263" spans="1:7">
      <c r="A263">
        <v>4.25</v>
      </c>
      <c r="B263">
        <v>1.85546875</v>
      </c>
      <c r="D263">
        <f t="shared" si="12"/>
        <v>255.99999999978002</v>
      </c>
      <c r="E263">
        <f t="shared" si="13"/>
        <v>1.8460083007800001</v>
      </c>
      <c r="F263">
        <f t="shared" si="14"/>
        <v>1.8775628224999217</v>
      </c>
      <c r="G263">
        <f t="shared" si="15"/>
        <v>9.9568784097300205E-4</v>
      </c>
    </row>
    <row r="264" spans="1:7">
      <c r="A264">
        <v>4.2666666666699999</v>
      </c>
      <c r="B264">
        <v>1.85241699219</v>
      </c>
      <c r="D264">
        <f t="shared" ref="D264:D308" si="16">(A272-$A$15)*60</f>
        <v>256.99999999997999</v>
      </c>
      <c r="E264">
        <f t="shared" ref="E264:E308" si="17">B272</f>
        <v>1.8460083007800001</v>
      </c>
      <c r="F264">
        <f t="shared" ref="F264:F308" si="18">$J$9*EXP(-$J$10*D264)+$J$11</f>
        <v>1.8770936745992319</v>
      </c>
      <c r="G264">
        <f t="shared" ref="G264:G308" si="19">(E264-F264)^2</f>
        <v>9.6630046548138316E-4</v>
      </c>
    </row>
    <row r="265" spans="1:7">
      <c r="A265">
        <v>4.2833333333299999</v>
      </c>
      <c r="B265">
        <v>1.85241699219</v>
      </c>
      <c r="D265">
        <f t="shared" si="16"/>
        <v>258.00000000018002</v>
      </c>
      <c r="E265">
        <f t="shared" si="17"/>
        <v>1.845703125</v>
      </c>
      <c r="F265">
        <f t="shared" si="18"/>
        <v>1.8766329023355994</v>
      </c>
      <c r="G265">
        <f t="shared" si="19"/>
        <v>9.5665112602976007E-4</v>
      </c>
    </row>
    <row r="266" spans="1:7">
      <c r="A266">
        <v>4.3</v>
      </c>
      <c r="B266">
        <v>1.8508911132800001</v>
      </c>
      <c r="D266">
        <f t="shared" si="16"/>
        <v>258.99999999978002</v>
      </c>
      <c r="E266">
        <f t="shared" si="17"/>
        <v>1.84387207031</v>
      </c>
      <c r="F266">
        <f t="shared" si="18"/>
        <v>1.8761803561801234</v>
      </c>
      <c r="G266">
        <f t="shared" si="19"/>
        <v>1.0438253358656124E-3</v>
      </c>
    </row>
    <row r="267" spans="1:7">
      <c r="A267">
        <v>4.3166666666699998</v>
      </c>
      <c r="B267">
        <v>1.85119628906</v>
      </c>
      <c r="D267">
        <f t="shared" si="16"/>
        <v>259.99999999997999</v>
      </c>
      <c r="E267">
        <f t="shared" si="17"/>
        <v>1.84204101563</v>
      </c>
      <c r="F267">
        <f t="shared" si="18"/>
        <v>1.8757358892726161</v>
      </c>
      <c r="G267">
        <f t="shared" si="19"/>
        <v>1.1353445097918679E-3</v>
      </c>
    </row>
    <row r="268" spans="1:7">
      <c r="A268">
        <v>4.3333333333299997</v>
      </c>
      <c r="B268">
        <v>1.8502807617199999</v>
      </c>
      <c r="D268">
        <f t="shared" si="16"/>
        <v>261.00000000017997</v>
      </c>
      <c r="E268">
        <f t="shared" si="17"/>
        <v>1.84204101563</v>
      </c>
      <c r="F268">
        <f t="shared" si="18"/>
        <v>1.875299357375573</v>
      </c>
      <c r="G268">
        <f t="shared" si="19"/>
        <v>1.1061172956653212E-3</v>
      </c>
    </row>
    <row r="269" spans="1:7">
      <c r="A269">
        <v>4.3499999999999996</v>
      </c>
      <c r="B269">
        <v>1.8472290039099999</v>
      </c>
      <c r="D269">
        <f t="shared" si="16"/>
        <v>261.99999999978002</v>
      </c>
      <c r="E269">
        <f t="shared" si="17"/>
        <v>1.8405151367199999</v>
      </c>
      <c r="F269">
        <f t="shared" si="18"/>
        <v>1.8748706188265287</v>
      </c>
      <c r="G269">
        <f t="shared" si="19"/>
        <v>1.1802991507720228E-3</v>
      </c>
    </row>
    <row r="270" spans="1:7">
      <c r="A270">
        <v>4.3666666666699996</v>
      </c>
      <c r="B270">
        <v>1.8484497070300001</v>
      </c>
      <c r="D270">
        <f t="shared" si="16"/>
        <v>262.99999999997999</v>
      </c>
      <c r="E270">
        <f t="shared" si="17"/>
        <v>1.8408203125</v>
      </c>
      <c r="F270">
        <f t="shared" si="18"/>
        <v>1.8744495344913354</v>
      </c>
      <c r="G270">
        <f t="shared" si="19"/>
        <v>1.1309245717425196E-3</v>
      </c>
    </row>
    <row r="271" spans="1:7">
      <c r="A271">
        <v>4.3833333333300004</v>
      </c>
      <c r="B271">
        <v>1.8460083007800001</v>
      </c>
      <c r="D271">
        <f t="shared" si="16"/>
        <v>264.00000000017997</v>
      </c>
      <c r="E271">
        <f t="shared" si="17"/>
        <v>1.8405151367199999</v>
      </c>
      <c r="F271">
        <f t="shared" si="18"/>
        <v>1.874035967720554</v>
      </c>
      <c r="G271">
        <f t="shared" si="19"/>
        <v>1.1236461109677114E-3</v>
      </c>
    </row>
    <row r="272" spans="1:7">
      <c r="A272">
        <v>4.4000000000000004</v>
      </c>
      <c r="B272">
        <v>1.8460083007800001</v>
      </c>
      <c r="D272">
        <f t="shared" si="16"/>
        <v>264.99999999977996</v>
      </c>
      <c r="E272">
        <f t="shared" si="17"/>
        <v>1.8368530273400001</v>
      </c>
      <c r="F272">
        <f t="shared" si="18"/>
        <v>1.8736297843043164</v>
      </c>
      <c r="G272">
        <f t="shared" si="19"/>
        <v>1.3525298528123844E-3</v>
      </c>
    </row>
    <row r="273" spans="1:7">
      <c r="A273">
        <v>4.4166666666700003</v>
      </c>
      <c r="B273">
        <v>1.845703125</v>
      </c>
      <c r="D273">
        <f t="shared" si="16"/>
        <v>265.99999999997999</v>
      </c>
      <c r="E273">
        <f t="shared" si="17"/>
        <v>1.8368530273400001</v>
      </c>
      <c r="F273">
        <f t="shared" si="18"/>
        <v>1.8732308524280616</v>
      </c>
      <c r="G273">
        <f t="shared" si="19"/>
        <v>1.3233461581375991E-3</v>
      </c>
    </row>
    <row r="274" spans="1:7">
      <c r="A274">
        <v>4.4333333333300002</v>
      </c>
      <c r="B274">
        <v>1.84387207031</v>
      </c>
      <c r="D274">
        <f t="shared" si="16"/>
        <v>267.00000000017997</v>
      </c>
      <c r="E274">
        <f t="shared" si="17"/>
        <v>1.8374633789099999</v>
      </c>
      <c r="F274">
        <f t="shared" si="18"/>
        <v>1.8728390426312218</v>
      </c>
      <c r="G274">
        <f t="shared" si="19"/>
        <v>1.2514375837169764E-3</v>
      </c>
    </row>
    <row r="275" spans="1:7">
      <c r="A275">
        <v>4.45</v>
      </c>
      <c r="B275">
        <v>1.84204101563</v>
      </c>
      <c r="D275">
        <f t="shared" si="16"/>
        <v>267.99999999977996</v>
      </c>
      <c r="E275">
        <f t="shared" si="17"/>
        <v>1.83532714844</v>
      </c>
      <c r="F275">
        <f t="shared" si="18"/>
        <v>1.8724542277644589</v>
      </c>
      <c r="G275">
        <f t="shared" si="19"/>
        <v>1.3784200191646644E-3</v>
      </c>
    </row>
    <row r="276" spans="1:7">
      <c r="A276">
        <v>4.4666666666700001</v>
      </c>
      <c r="B276">
        <v>1.84204101563</v>
      </c>
      <c r="D276">
        <f t="shared" si="16"/>
        <v>268.99999999997999</v>
      </c>
      <c r="E276">
        <f t="shared" si="17"/>
        <v>1.83532714844</v>
      </c>
      <c r="F276">
        <f t="shared" si="18"/>
        <v>1.8720762829477298</v>
      </c>
      <c r="G276">
        <f t="shared" si="19"/>
        <v>1.3504988870672145E-3</v>
      </c>
    </row>
    <row r="277" spans="1:7">
      <c r="A277">
        <v>4.4833333333300001</v>
      </c>
      <c r="B277">
        <v>1.8405151367199999</v>
      </c>
      <c r="D277">
        <f t="shared" si="16"/>
        <v>270.00000000017997</v>
      </c>
      <c r="E277">
        <f t="shared" si="17"/>
        <v>1.83471679688</v>
      </c>
      <c r="F277">
        <f t="shared" si="18"/>
        <v>1.8717050855311441</v>
      </c>
      <c r="G277">
        <f t="shared" si="19"/>
        <v>1.3681334973403567E-3</v>
      </c>
    </row>
    <row r="278" spans="1:7">
      <c r="A278">
        <v>4.5</v>
      </c>
      <c r="B278">
        <v>1.8408203125</v>
      </c>
      <c r="D278">
        <f t="shared" si="16"/>
        <v>270.99999999978002</v>
      </c>
      <c r="E278">
        <f t="shared" si="17"/>
        <v>1.83227539063</v>
      </c>
      <c r="F278">
        <f t="shared" si="18"/>
        <v>1.8713405150544533</v>
      </c>
      <c r="G278">
        <f t="shared" si="19"/>
        <v>1.5260839462980188E-3</v>
      </c>
    </row>
    <row r="279" spans="1:7">
      <c r="A279">
        <v>4.5166666666699999</v>
      </c>
      <c r="B279">
        <v>1.8405151367199999</v>
      </c>
      <c r="D279">
        <f t="shared" si="16"/>
        <v>271.99999999997999</v>
      </c>
      <c r="E279">
        <f t="shared" si="17"/>
        <v>1.83166503906</v>
      </c>
      <c r="F279">
        <f t="shared" si="18"/>
        <v>1.8709824532073192</v>
      </c>
      <c r="G279">
        <f t="shared" si="19"/>
        <v>1.5458590552318121E-3</v>
      </c>
    </row>
    <row r="280" spans="1:7">
      <c r="A280">
        <v>4.5333333333299999</v>
      </c>
      <c r="B280">
        <v>1.8368530273400001</v>
      </c>
      <c r="D280">
        <f t="shared" si="16"/>
        <v>273.00000000018002</v>
      </c>
      <c r="E280">
        <f t="shared" si="17"/>
        <v>1.8301391601599999</v>
      </c>
      <c r="F280">
        <f t="shared" si="18"/>
        <v>1.8706307837922329</v>
      </c>
      <c r="G280">
        <f t="shared" si="19"/>
        <v>1.6395715843744115E-3</v>
      </c>
    </row>
    <row r="281" spans="1:7">
      <c r="A281">
        <v>4.55</v>
      </c>
      <c r="B281">
        <v>1.8368530273400001</v>
      </c>
      <c r="D281">
        <f t="shared" si="16"/>
        <v>273.99999999978002</v>
      </c>
      <c r="E281">
        <f t="shared" si="17"/>
        <v>1.8301391601599999</v>
      </c>
      <c r="F281">
        <f t="shared" si="18"/>
        <v>1.8702853926861338</v>
      </c>
      <c r="G281">
        <f t="shared" si="19"/>
        <v>1.611719986042413E-3</v>
      </c>
    </row>
    <row r="282" spans="1:7">
      <c r="A282">
        <v>4.5666666666699998</v>
      </c>
      <c r="B282">
        <v>1.8374633789099999</v>
      </c>
      <c r="D282">
        <f t="shared" si="16"/>
        <v>274.99999999997999</v>
      </c>
      <c r="E282">
        <f t="shared" si="17"/>
        <v>1.8301391601599999</v>
      </c>
      <c r="F282">
        <f t="shared" si="18"/>
        <v>1.8699461678027691</v>
      </c>
      <c r="G282">
        <f t="shared" si="19"/>
        <v>1.584597857471488E-3</v>
      </c>
    </row>
    <row r="283" spans="1:7">
      <c r="A283">
        <v>4.5833333333299997</v>
      </c>
      <c r="B283">
        <v>1.83532714844</v>
      </c>
      <c r="D283">
        <f t="shared" si="16"/>
        <v>276.00000000017997</v>
      </c>
      <c r="E283">
        <f t="shared" si="17"/>
        <v>1.8301391601599999</v>
      </c>
      <c r="F283">
        <f t="shared" si="18"/>
        <v>1.8696129990575643</v>
      </c>
      <c r="G283">
        <f t="shared" si="19"/>
        <v>1.5581839573108678E-3</v>
      </c>
    </row>
    <row r="284" spans="1:7">
      <c r="A284">
        <v>4.5999999999999996</v>
      </c>
      <c r="B284">
        <v>1.83532714844</v>
      </c>
      <c r="D284">
        <f t="shared" si="16"/>
        <v>276.99999999978002</v>
      </c>
      <c r="E284">
        <f t="shared" si="17"/>
        <v>1.8276977539099999</v>
      </c>
      <c r="F284">
        <f t="shared" si="18"/>
        <v>1.8692857783312586</v>
      </c>
      <c r="G284">
        <f t="shared" si="19"/>
        <v>1.7295637752632142E-3</v>
      </c>
    </row>
    <row r="285" spans="1:7">
      <c r="A285">
        <v>4.6166666666699996</v>
      </c>
      <c r="B285">
        <v>1.83471679688</v>
      </c>
      <c r="D285">
        <f t="shared" si="16"/>
        <v>277.99999999997999</v>
      </c>
      <c r="E285">
        <f t="shared" si="17"/>
        <v>1.8289184570300001</v>
      </c>
      <c r="F285">
        <f t="shared" si="18"/>
        <v>1.8689643994342477</v>
      </c>
      <c r="G285">
        <f t="shared" si="19"/>
        <v>1.6036775030443191E-3</v>
      </c>
    </row>
    <row r="286" spans="1:7">
      <c r="A286">
        <v>4.6333333333300004</v>
      </c>
      <c r="B286">
        <v>1.83227539063</v>
      </c>
      <c r="D286">
        <f t="shared" si="16"/>
        <v>279.00000000017997</v>
      </c>
      <c r="E286">
        <f t="shared" si="17"/>
        <v>1.8258666992199999</v>
      </c>
      <c r="F286">
        <f t="shared" si="18"/>
        <v>1.8686487580733002</v>
      </c>
      <c r="G286">
        <f t="shared" si="19"/>
        <v>1.8303045597272533E-3</v>
      </c>
    </row>
    <row r="287" spans="1:7">
      <c r="A287">
        <v>4.6500000000000004</v>
      </c>
      <c r="B287">
        <v>1.83166503906</v>
      </c>
      <c r="D287">
        <f t="shared" si="16"/>
        <v>279.99999999977996</v>
      </c>
      <c r="E287">
        <f t="shared" si="17"/>
        <v>1.82495117188</v>
      </c>
      <c r="F287">
        <f t="shared" si="18"/>
        <v>1.8683387518171077</v>
      </c>
      <c r="G287">
        <f t="shared" si="19"/>
        <v>1.8824820927989135E-3</v>
      </c>
    </row>
    <row r="288" spans="1:7">
      <c r="A288">
        <v>4.6666666666700003</v>
      </c>
      <c r="B288">
        <v>1.8301391601599999</v>
      </c>
      <c r="D288">
        <f t="shared" si="16"/>
        <v>280.99999999997999</v>
      </c>
      <c r="E288">
        <f t="shared" si="17"/>
        <v>1.82495117188</v>
      </c>
      <c r="F288">
        <f t="shared" si="18"/>
        <v>1.8680342800625023</v>
      </c>
      <c r="G288">
        <f t="shared" si="19"/>
        <v>1.8561542106651943E-3</v>
      </c>
    </row>
    <row r="289" spans="1:7">
      <c r="A289">
        <v>4.6833333333300002</v>
      </c>
      <c r="B289">
        <v>1.8301391601599999</v>
      </c>
      <c r="D289">
        <f t="shared" si="16"/>
        <v>282.00000000017997</v>
      </c>
      <c r="E289">
        <f t="shared" si="17"/>
        <v>1.8258666992199999</v>
      </c>
      <c r="F289">
        <f t="shared" si="18"/>
        <v>1.8677352440029236</v>
      </c>
      <c r="G289">
        <f t="shared" si="19"/>
        <v>1.7529750422396854E-3</v>
      </c>
    </row>
    <row r="290" spans="1:7">
      <c r="A290">
        <v>4.7</v>
      </c>
      <c r="B290">
        <v>1.8301391601599999</v>
      </c>
      <c r="D290">
        <f t="shared" si="16"/>
        <v>282.99999999977996</v>
      </c>
      <c r="E290">
        <f t="shared" si="17"/>
        <v>1.82373046875</v>
      </c>
      <c r="F290">
        <f t="shared" si="18"/>
        <v>1.8674415465957834</v>
      </c>
      <c r="G290">
        <f t="shared" si="19"/>
        <v>1.910658326440139E-3</v>
      </c>
    </row>
    <row r="291" spans="1:7">
      <c r="A291">
        <v>4.7166666666700001</v>
      </c>
      <c r="B291">
        <v>1.8301391601599999</v>
      </c>
      <c r="D291">
        <f t="shared" si="16"/>
        <v>283.99999999997999</v>
      </c>
      <c r="E291">
        <f t="shared" si="17"/>
        <v>1.8212890625</v>
      </c>
      <c r="F291">
        <f t="shared" si="18"/>
        <v>1.8671530925304578</v>
      </c>
      <c r="G291">
        <f t="shared" si="19"/>
        <v>2.1035092506347351E-3</v>
      </c>
    </row>
    <row r="292" spans="1:7">
      <c r="A292">
        <v>4.7333333333300001</v>
      </c>
      <c r="B292">
        <v>1.8276977539099999</v>
      </c>
      <c r="D292">
        <f t="shared" si="16"/>
        <v>285.00000000017997</v>
      </c>
      <c r="E292">
        <f t="shared" si="17"/>
        <v>1.82067871094</v>
      </c>
      <c r="F292">
        <f t="shared" si="18"/>
        <v>1.8668697881984153</v>
      </c>
      <c r="G292">
        <f t="shared" si="19"/>
        <v>2.1336156182928923E-3</v>
      </c>
    </row>
    <row r="293" spans="1:7">
      <c r="A293">
        <v>4.75</v>
      </c>
      <c r="B293">
        <v>1.8289184570300001</v>
      </c>
      <c r="D293">
        <f t="shared" si="16"/>
        <v>285.99999999978002</v>
      </c>
      <c r="E293">
        <f t="shared" si="17"/>
        <v>1.82067871094</v>
      </c>
      <c r="F293">
        <f t="shared" si="18"/>
        <v>1.8665915416622958</v>
      </c>
      <c r="G293">
        <f t="shared" si="19"/>
        <v>2.1079880249341887E-3</v>
      </c>
    </row>
    <row r="294" spans="1:7">
      <c r="A294">
        <v>4.7666666666699999</v>
      </c>
      <c r="B294">
        <v>1.8258666992199999</v>
      </c>
      <c r="D294">
        <f t="shared" si="16"/>
        <v>286.99999999997999</v>
      </c>
      <c r="E294">
        <f t="shared" si="17"/>
        <v>1.8197631835900001</v>
      </c>
      <c r="F294">
        <f t="shared" si="18"/>
        <v>1.8663182626255896</v>
      </c>
      <c r="G294">
        <f t="shared" si="19"/>
        <v>2.1673753840099879E-3</v>
      </c>
    </row>
    <row r="295" spans="1:7">
      <c r="A295">
        <v>4.7833333333299999</v>
      </c>
      <c r="B295">
        <v>1.82495117188</v>
      </c>
      <c r="D295">
        <f t="shared" si="16"/>
        <v>288.00000000018002</v>
      </c>
      <c r="E295">
        <f t="shared" si="17"/>
        <v>1.8197631835900001</v>
      </c>
      <c r="F295">
        <f t="shared" si="18"/>
        <v>1.8660498624043347</v>
      </c>
      <c r="G295">
        <f t="shared" si="19"/>
        <v>2.1424566356613686E-3</v>
      </c>
    </row>
    <row r="296" spans="1:7">
      <c r="A296">
        <v>4.8</v>
      </c>
      <c r="B296">
        <v>1.82495117188</v>
      </c>
      <c r="D296">
        <f t="shared" si="16"/>
        <v>288.99999999978002</v>
      </c>
      <c r="E296">
        <f t="shared" si="17"/>
        <v>1.8197631835900001</v>
      </c>
      <c r="F296">
        <f t="shared" si="18"/>
        <v>1.8657862538978236</v>
      </c>
      <c r="G296">
        <f t="shared" si="19"/>
        <v>2.1181230005588641E-3</v>
      </c>
    </row>
    <row r="297" spans="1:7">
      <c r="A297">
        <v>4.8166666666699998</v>
      </c>
      <c r="B297">
        <v>1.8258666992199999</v>
      </c>
      <c r="D297">
        <f t="shared" si="16"/>
        <v>289.99999999997999</v>
      </c>
      <c r="E297">
        <f t="shared" si="17"/>
        <v>1.8185424804699999</v>
      </c>
      <c r="F297">
        <f t="shared" si="18"/>
        <v>1.8655273515598769</v>
      </c>
      <c r="G297">
        <f t="shared" si="19"/>
        <v>2.2075781113323626E-3</v>
      </c>
    </row>
    <row r="298" spans="1:7">
      <c r="A298">
        <v>4.8333333333299997</v>
      </c>
      <c r="B298">
        <v>1.82373046875</v>
      </c>
      <c r="D298">
        <f t="shared" si="16"/>
        <v>291.00000000017997</v>
      </c>
      <c r="E298">
        <f t="shared" si="17"/>
        <v>1.8161010742199999</v>
      </c>
      <c r="F298">
        <f t="shared" si="18"/>
        <v>1.8652730713720296</v>
      </c>
      <c r="G298">
        <f t="shared" si="19"/>
        <v>2.417885303919216E-3</v>
      </c>
    </row>
    <row r="299" spans="1:7">
      <c r="A299">
        <v>4.8499999999999996</v>
      </c>
      <c r="B299">
        <v>1.8212890625</v>
      </c>
      <c r="D299">
        <f t="shared" si="16"/>
        <v>291.99999999978002</v>
      </c>
      <c r="E299">
        <f t="shared" si="17"/>
        <v>1.8161010742199999</v>
      </c>
      <c r="F299">
        <f t="shared" si="18"/>
        <v>1.86502333081578</v>
      </c>
      <c r="G299">
        <f t="shared" si="19"/>
        <v>2.3933871904233484E-3</v>
      </c>
    </row>
    <row r="300" spans="1:7">
      <c r="A300">
        <v>4.8666666666699996</v>
      </c>
      <c r="B300">
        <v>1.82067871094</v>
      </c>
      <c r="D300">
        <f t="shared" si="16"/>
        <v>292.99999999997999</v>
      </c>
      <c r="E300">
        <f t="shared" si="17"/>
        <v>1.8154907226599999</v>
      </c>
      <c r="F300">
        <f t="shared" si="18"/>
        <v>1.8647780488453725</v>
      </c>
      <c r="G300">
        <f t="shared" si="19"/>
        <v>2.4292405225033128E-3</v>
      </c>
    </row>
    <row r="301" spans="1:7">
      <c r="A301">
        <v>4.8833333333300004</v>
      </c>
      <c r="B301">
        <v>1.82067871094</v>
      </c>
    </row>
    <row r="302" spans="1:7">
      <c r="A302">
        <v>4.9000000000000004</v>
      </c>
      <c r="B302">
        <v>1.8197631835900001</v>
      </c>
    </row>
    <row r="303" spans="1:7">
      <c r="A303">
        <v>4.9166666666700003</v>
      </c>
      <c r="B303">
        <v>1.8197631835900001</v>
      </c>
    </row>
    <row r="304" spans="1:7">
      <c r="A304">
        <v>4.9333333333300002</v>
      </c>
      <c r="B304">
        <v>1.8197631835900001</v>
      </c>
    </row>
    <row r="305" spans="1:2">
      <c r="A305">
        <v>4.95</v>
      </c>
      <c r="B305">
        <v>1.8185424804699999</v>
      </c>
    </row>
    <row r="306" spans="1:2">
      <c r="A306">
        <v>4.9666666666700001</v>
      </c>
      <c r="B306">
        <v>1.8161010742199999</v>
      </c>
    </row>
    <row r="307" spans="1:2">
      <c r="A307">
        <v>4.9833333333300001</v>
      </c>
      <c r="B307">
        <v>1.8161010742199999</v>
      </c>
    </row>
    <row r="308" spans="1:2">
      <c r="A308">
        <v>5</v>
      </c>
      <c r="B308">
        <v>1.8154907226599999</v>
      </c>
    </row>
  </sheetData>
  <pageMargins left="0.7" right="0.7" top="0.75" bottom="0.75" header="0.3" footer="0.3"/>
  <drawing r:id="rId1"/>
  <legacyDrawing r:id="rId2"/>
  <oleObjects>
    <oleObject progId="Equation.3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K308"/>
  <sheetViews>
    <sheetView topLeftCell="A6" workbookViewId="0">
      <selection activeCell="H8" sqref="H8"/>
    </sheetView>
  </sheetViews>
  <sheetFormatPr defaultRowHeight="15"/>
  <cols>
    <col min="1" max="1" width="9.85546875" customWidth="1"/>
    <col min="2" max="2" width="12" bestFit="1" customWidth="1"/>
  </cols>
  <sheetData>
    <row r="1" spans="1:11">
      <c r="A1" t="s">
        <v>134</v>
      </c>
    </row>
    <row r="2" spans="1:11">
      <c r="A2" t="s">
        <v>142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0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6.1398315429699997</v>
      </c>
      <c r="D8">
        <f>(A16-$A$16)*60</f>
        <v>0</v>
      </c>
      <c r="E8">
        <f>B16</f>
        <v>6.1380004882800003</v>
      </c>
      <c r="F8">
        <f>$J$10*EXP(-$J$11*D8)+$J$12</f>
        <v>4.1234739573177492</v>
      </c>
      <c r="G8">
        <f>(E8-F8)^2</f>
        <v>4.0583171439508012</v>
      </c>
      <c r="H8">
        <f>SUM(G8:G5000)</f>
        <v>5.0376122705780704</v>
      </c>
      <c r="K8" t="s">
        <v>21</v>
      </c>
    </row>
    <row r="9" spans="1:11">
      <c r="A9">
        <v>1.6666666666700001E-2</v>
      </c>
      <c r="B9">
        <v>6.1367797851599999</v>
      </c>
      <c r="D9">
        <f t="shared" ref="D9:D72" si="0">(A17-$A$16)*60</f>
        <v>1.0000000000200004</v>
      </c>
      <c r="E9">
        <f t="shared" ref="E9:E72" si="1">B17</f>
        <v>4.42626953125</v>
      </c>
      <c r="F9">
        <f t="shared" ref="F9:F72" si="2">$J$10*EXP(-$J$11*D9)+$J$12</f>
        <v>4.0652238957497016</v>
      </c>
      <c r="G9">
        <f t="shared" ref="G9:G72" si="3">(E9-F9)^2</f>
        <v>0.13035395091381435</v>
      </c>
      <c r="I9" t="s">
        <v>22</v>
      </c>
    </row>
    <row r="10" spans="1:11">
      <c r="A10">
        <v>3.3333333333299998E-2</v>
      </c>
      <c r="B10">
        <v>6.1380004882800003</v>
      </c>
      <c r="D10">
        <f t="shared" si="0"/>
        <v>2.0000000000400009</v>
      </c>
      <c r="E10">
        <f t="shared" si="1"/>
        <v>4.1326904296900002</v>
      </c>
      <c r="F10">
        <f t="shared" si="2"/>
        <v>4.0080813026601536</v>
      </c>
      <c r="G10">
        <f t="shared" si="3"/>
        <v>1.5527434539140449E-2</v>
      </c>
      <c r="I10" t="s">
        <v>15</v>
      </c>
      <c r="J10">
        <v>3.0638069963654257</v>
      </c>
      <c r="K10">
        <v>4</v>
      </c>
    </row>
    <row r="11" spans="1:11">
      <c r="A11">
        <v>0.05</v>
      </c>
      <c r="B11">
        <v>6.1373901367199997</v>
      </c>
      <c r="D11">
        <f t="shared" si="0"/>
        <v>3.0000000000000009</v>
      </c>
      <c r="E11">
        <f t="shared" si="1"/>
        <v>3.9688110351599999</v>
      </c>
      <c r="F11">
        <f t="shared" si="2"/>
        <v>3.9520251225136458</v>
      </c>
      <c r="G11">
        <f t="shared" si="3"/>
        <v>2.8176686337103035E-4</v>
      </c>
      <c r="I11" t="s">
        <v>16</v>
      </c>
      <c r="J11">
        <v>1.9195372297976472E-2</v>
      </c>
      <c r="K11">
        <v>0.3</v>
      </c>
    </row>
    <row r="12" spans="1:11">
      <c r="A12">
        <v>6.66666666667E-2</v>
      </c>
      <c r="B12">
        <v>6.1386108398400001</v>
      </c>
      <c r="D12">
        <f t="shared" si="0"/>
        <v>4.0000000000200018</v>
      </c>
      <c r="E12">
        <f t="shared" si="1"/>
        <v>3.8427734375</v>
      </c>
      <c r="F12">
        <f t="shared" si="2"/>
        <v>3.8970347000791841</v>
      </c>
      <c r="G12">
        <f t="shared" si="3"/>
        <v>2.9442846166871611E-3</v>
      </c>
      <c r="I12" t="s">
        <v>17</v>
      </c>
      <c r="J12">
        <v>1.0596669609523235</v>
      </c>
      <c r="K12">
        <v>0.7</v>
      </c>
    </row>
    <row r="13" spans="1:11">
      <c r="A13">
        <v>8.3333333333299994E-2</v>
      </c>
      <c r="B13">
        <v>6.1380004882800003</v>
      </c>
      <c r="D13">
        <f t="shared" si="0"/>
        <v>5.00000000004</v>
      </c>
      <c r="E13">
        <f t="shared" si="1"/>
        <v>3.7435913085900001</v>
      </c>
      <c r="F13">
        <f t="shared" si="2"/>
        <v>3.8430897728395119</v>
      </c>
      <c r="G13">
        <f t="shared" si="3"/>
        <v>9.899944388011379E-3</v>
      </c>
    </row>
    <row r="14" spans="1:11">
      <c r="A14">
        <v>0.1</v>
      </c>
      <c r="B14">
        <v>6.1373901367199997</v>
      </c>
      <c r="D14">
        <f t="shared" si="0"/>
        <v>6</v>
      </c>
      <c r="E14">
        <f t="shared" si="1"/>
        <v>3.6590576171899998</v>
      </c>
      <c r="F14">
        <f t="shared" si="2"/>
        <v>3.790170463514531</v>
      </c>
      <c r="G14">
        <f t="shared" si="3"/>
        <v>1.7190578471320144E-2</v>
      </c>
    </row>
    <row r="15" spans="1:11">
      <c r="A15">
        <v>0.116666666667</v>
      </c>
      <c r="B15">
        <v>6.1373901367199997</v>
      </c>
      <c r="D15">
        <f t="shared" si="0"/>
        <v>7.0000000000200009</v>
      </c>
      <c r="E15">
        <f t="shared" si="1"/>
        <v>3.5848999023400001</v>
      </c>
      <c r="F15">
        <f t="shared" si="2"/>
        <v>3.7382572727278065</v>
      </c>
      <c r="G15">
        <f t="shared" si="3"/>
        <v>2.3518483052262836E-2</v>
      </c>
    </row>
    <row r="16" spans="1:11">
      <c r="A16">
        <v>0.13333333333299999</v>
      </c>
      <c r="B16">
        <v>6.1380004882800003</v>
      </c>
      <c r="D16">
        <f t="shared" si="0"/>
        <v>8.0000000000400018</v>
      </c>
      <c r="E16">
        <f t="shared" si="1"/>
        <v>3.51928710938</v>
      </c>
      <c r="F16">
        <f t="shared" si="2"/>
        <v>3.687331071840612</v>
      </c>
      <c r="G16">
        <f t="shared" si="3"/>
        <v>2.8238773319463589E-2</v>
      </c>
    </row>
    <row r="17" spans="1:7">
      <c r="A17">
        <v>0.15</v>
      </c>
      <c r="B17">
        <v>4.42626953125</v>
      </c>
      <c r="D17">
        <f t="shared" si="0"/>
        <v>9</v>
      </c>
      <c r="E17">
        <f t="shared" si="1"/>
        <v>3.4597778320299999</v>
      </c>
      <c r="F17">
        <f t="shared" si="2"/>
        <v>3.6373730958937349</v>
      </c>
      <c r="G17">
        <f t="shared" si="3"/>
        <v>3.1540077746829667E-2</v>
      </c>
    </row>
    <row r="18" spans="1:7">
      <c r="A18">
        <v>0.166666666667</v>
      </c>
      <c r="B18">
        <v>4.1326904296900002</v>
      </c>
      <c r="D18">
        <f t="shared" si="0"/>
        <v>10.00000000002</v>
      </c>
      <c r="E18">
        <f t="shared" si="1"/>
        <v>3.4060668945299999</v>
      </c>
      <c r="F18">
        <f t="shared" si="2"/>
        <v>3.5883649366843606</v>
      </c>
      <c r="G18">
        <f t="shared" si="3"/>
        <v>3.3232576173313086E-2</v>
      </c>
    </row>
    <row r="19" spans="1:7">
      <c r="A19">
        <v>0.183333333333</v>
      </c>
      <c r="B19">
        <v>3.9688110351599999</v>
      </c>
      <c r="D19">
        <f t="shared" si="0"/>
        <v>11.00000000004</v>
      </c>
      <c r="E19">
        <f t="shared" si="1"/>
        <v>3.35571289063</v>
      </c>
      <c r="F19">
        <f t="shared" si="2"/>
        <v>3.5402885360011171</v>
      </c>
      <c r="G19">
        <f t="shared" si="3"/>
        <v>3.4068168864164396E-2</v>
      </c>
    </row>
    <row r="20" spans="1:7">
      <c r="A20">
        <v>0.2</v>
      </c>
      <c r="B20">
        <v>3.8427734375</v>
      </c>
      <c r="D20">
        <f t="shared" si="0"/>
        <v>12.000000000000002</v>
      </c>
      <c r="E20">
        <f t="shared" si="1"/>
        <v>3.3084106445299999</v>
      </c>
      <c r="F20">
        <f t="shared" si="2"/>
        <v>3.4931261789608565</v>
      </c>
      <c r="G20">
        <f t="shared" si="3"/>
        <v>3.4119828660076984E-2</v>
      </c>
    </row>
    <row r="21" spans="1:7">
      <c r="A21">
        <v>0.21666666666699999</v>
      </c>
      <c r="B21">
        <v>3.7435913085900001</v>
      </c>
      <c r="D21">
        <f t="shared" si="0"/>
        <v>13.00000000002</v>
      </c>
      <c r="E21">
        <f t="shared" si="1"/>
        <v>3.2595825195299999</v>
      </c>
      <c r="F21">
        <f t="shared" si="2"/>
        <v>3.4468604874729509</v>
      </c>
      <c r="G21">
        <f t="shared" si="3"/>
        <v>3.5073037276840996E-2</v>
      </c>
    </row>
    <row r="22" spans="1:7">
      <c r="A22">
        <v>0.23333333333299999</v>
      </c>
      <c r="B22">
        <v>3.6590576171899998</v>
      </c>
      <c r="D22">
        <f t="shared" si="0"/>
        <v>14.00000000004</v>
      </c>
      <c r="E22">
        <f t="shared" si="1"/>
        <v>3.2174682617200001</v>
      </c>
      <c r="F22">
        <f t="shared" si="2"/>
        <v>3.4014744138528989</v>
      </c>
      <c r="G22">
        <f t="shared" si="3"/>
        <v>3.3858264022755512E-2</v>
      </c>
    </row>
    <row r="23" spans="1:7">
      <c r="A23">
        <v>0.25</v>
      </c>
      <c r="B23">
        <v>3.5848999023400001</v>
      </c>
      <c r="D23">
        <f t="shared" si="0"/>
        <v>15</v>
      </c>
      <c r="E23">
        <f t="shared" si="1"/>
        <v>3.1781005859399998</v>
      </c>
      <c r="F23">
        <f t="shared" si="2"/>
        <v>3.3569512345319792</v>
      </c>
      <c r="G23">
        <f t="shared" si="3"/>
        <v>3.1987554501771709E-2</v>
      </c>
    </row>
    <row r="24" spans="1:7">
      <c r="A24">
        <v>0.26666666666700001</v>
      </c>
      <c r="B24">
        <v>3.51928710938</v>
      </c>
      <c r="D24">
        <f t="shared" si="0"/>
        <v>16.000000000020002</v>
      </c>
      <c r="E24">
        <f t="shared" si="1"/>
        <v>3.1381225585900001</v>
      </c>
      <c r="F24">
        <f t="shared" si="2"/>
        <v>3.3132745438872786</v>
      </c>
      <c r="G24">
        <f t="shared" si="3"/>
        <v>3.0678217953578061E-2</v>
      </c>
    </row>
    <row r="25" spans="1:7">
      <c r="A25">
        <v>0.28333333333299998</v>
      </c>
      <c r="B25">
        <v>3.4597778320299999</v>
      </c>
      <c r="D25">
        <f t="shared" si="0"/>
        <v>17.00000000004</v>
      </c>
      <c r="E25">
        <f t="shared" si="1"/>
        <v>3.0999755859399998</v>
      </c>
      <c r="F25">
        <f t="shared" si="2"/>
        <v>3.2704282482126787</v>
      </c>
      <c r="G25">
        <f t="shared" si="3"/>
        <v>2.9054110075843957E-2</v>
      </c>
    </row>
    <row r="26" spans="1:7">
      <c r="A26">
        <v>0.3</v>
      </c>
      <c r="B26">
        <v>3.4060668945299999</v>
      </c>
      <c r="D26">
        <f t="shared" si="0"/>
        <v>18.000000000000004</v>
      </c>
      <c r="E26">
        <f t="shared" si="1"/>
        <v>3.0642700195299999</v>
      </c>
      <c r="F26">
        <f t="shared" si="2"/>
        <v>3.2283965597805135</v>
      </c>
      <c r="G26">
        <f t="shared" si="3"/>
        <v>2.693752121460348E-2</v>
      </c>
    </row>
    <row r="27" spans="1:7">
      <c r="A27">
        <v>0.316666666667</v>
      </c>
      <c r="B27">
        <v>3.35571289063</v>
      </c>
      <c r="D27">
        <f t="shared" si="0"/>
        <v>19.000000000020002</v>
      </c>
      <c r="E27">
        <f t="shared" si="1"/>
        <v>3.0291748046899998</v>
      </c>
      <c r="F27">
        <f t="shared" si="2"/>
        <v>3.1871639910168628</v>
      </c>
      <c r="G27">
        <f t="shared" si="3"/>
        <v>2.496058299622423E-2</v>
      </c>
    </row>
    <row r="28" spans="1:7">
      <c r="A28">
        <v>0.33333333333300003</v>
      </c>
      <c r="B28">
        <v>3.3084106445299999</v>
      </c>
      <c r="D28">
        <f t="shared" si="0"/>
        <v>20.000000000040004</v>
      </c>
      <c r="E28">
        <f t="shared" si="1"/>
        <v>2.9946899414099999</v>
      </c>
      <c r="F28">
        <f t="shared" si="2"/>
        <v>3.1467153488099249</v>
      </c>
      <c r="G28">
        <f t="shared" si="3"/>
        <v>2.3111724495113166E-2</v>
      </c>
    </row>
    <row r="29" spans="1:7">
      <c r="A29">
        <v>0.35</v>
      </c>
      <c r="B29">
        <v>3.2595825195299999</v>
      </c>
      <c r="D29">
        <f t="shared" si="0"/>
        <v>21</v>
      </c>
      <c r="E29">
        <f t="shared" si="1"/>
        <v>2.9635620117200001</v>
      </c>
      <c r="F29">
        <f t="shared" si="2"/>
        <v>3.1070357289039734</v>
      </c>
      <c r="G29">
        <f t="shared" si="3"/>
        <v>2.0584707522586749E-2</v>
      </c>
    </row>
    <row r="30" spans="1:7">
      <c r="A30">
        <v>0.36666666666699999</v>
      </c>
      <c r="B30">
        <v>3.2174682617200001</v>
      </c>
      <c r="D30">
        <f t="shared" si="0"/>
        <v>22.000000000019998</v>
      </c>
      <c r="E30">
        <f t="shared" si="1"/>
        <v>2.9299926757799999</v>
      </c>
      <c r="F30">
        <f t="shared" si="2"/>
        <v>3.0681105104006021</v>
      </c>
      <c r="G30">
        <f t="shared" si="3"/>
        <v>1.9076536240284027E-2</v>
      </c>
    </row>
    <row r="31" spans="1:7">
      <c r="A31">
        <v>0.38333333333300001</v>
      </c>
      <c r="B31">
        <v>3.1781005859399998</v>
      </c>
      <c r="D31">
        <f t="shared" si="0"/>
        <v>23.00000000004</v>
      </c>
      <c r="E31">
        <f t="shared" si="1"/>
        <v>2.900390625</v>
      </c>
      <c r="F31">
        <f t="shared" si="2"/>
        <v>3.0299253503855952</v>
      </c>
      <c r="G31">
        <f t="shared" si="3"/>
        <v>1.6779245080721556E-2</v>
      </c>
    </row>
    <row r="32" spans="1:7">
      <c r="A32">
        <v>0.4</v>
      </c>
      <c r="B32">
        <v>3.1381225585900001</v>
      </c>
      <c r="D32">
        <f t="shared" si="0"/>
        <v>24</v>
      </c>
      <c r="E32">
        <f t="shared" si="1"/>
        <v>2.86987304688</v>
      </c>
      <c r="F32">
        <f t="shared" si="2"/>
        <v>2.9924661786365983</v>
      </c>
      <c r="G32">
        <f t="shared" si="3"/>
        <v>1.5029075953890659E-2</v>
      </c>
    </row>
    <row r="33" spans="1:7">
      <c r="A33">
        <v>0.41666666666699997</v>
      </c>
      <c r="B33">
        <v>3.0999755859399998</v>
      </c>
      <c r="D33">
        <f t="shared" si="0"/>
        <v>25.000000000020002</v>
      </c>
      <c r="E33">
        <f t="shared" si="1"/>
        <v>2.83935546875</v>
      </c>
      <c r="F33">
        <f t="shared" si="2"/>
        <v>2.9557191924320678</v>
      </c>
      <c r="G33">
        <f t="shared" si="3"/>
        <v>1.3540516189156632E-2</v>
      </c>
    </row>
    <row r="34" spans="1:7">
      <c r="A34">
        <v>0.433333333333</v>
      </c>
      <c r="B34">
        <v>3.0642700195299999</v>
      </c>
      <c r="D34">
        <f t="shared" si="0"/>
        <v>26.000000000040004</v>
      </c>
      <c r="E34">
        <f t="shared" si="1"/>
        <v>2.8121948242200001</v>
      </c>
      <c r="F34">
        <f t="shared" si="2"/>
        <v>2.919670851478819</v>
      </c>
      <c r="G34">
        <f t="shared" si="3"/>
        <v>1.155109643533838E-2</v>
      </c>
    </row>
    <row r="35" spans="1:7">
      <c r="A35">
        <v>0.45</v>
      </c>
      <c r="B35">
        <v>3.0291748046899998</v>
      </c>
      <c r="D35">
        <f t="shared" si="0"/>
        <v>26.999999999999996</v>
      </c>
      <c r="E35">
        <f t="shared" si="1"/>
        <v>2.7816772460900001</v>
      </c>
      <c r="F35">
        <f t="shared" si="2"/>
        <v>2.8843078729158527</v>
      </c>
      <c r="G35">
        <f t="shared" si="3"/>
        <v>1.0533045562667407E-2</v>
      </c>
    </row>
    <row r="36" spans="1:7">
      <c r="A36">
        <v>0.46666666666700002</v>
      </c>
      <c r="B36">
        <v>2.9946899414099999</v>
      </c>
      <c r="D36">
        <f t="shared" si="0"/>
        <v>28.000000000019998</v>
      </c>
      <c r="E36">
        <f t="shared" si="1"/>
        <v>2.7532958984399998</v>
      </c>
      <c r="F36">
        <f t="shared" si="2"/>
        <v>2.8496172264137916</v>
      </c>
      <c r="G36">
        <f t="shared" si="3"/>
        <v>9.2777982226347634E-3</v>
      </c>
    </row>
    <row r="37" spans="1:7">
      <c r="A37">
        <v>0.48333333333299999</v>
      </c>
      <c r="B37">
        <v>2.9635620117200001</v>
      </c>
      <c r="D37">
        <f t="shared" si="0"/>
        <v>29.000000000039996</v>
      </c>
      <c r="E37">
        <f t="shared" si="1"/>
        <v>2.7264404296899998</v>
      </c>
      <c r="F37">
        <f t="shared" si="2"/>
        <v>2.8155861293862818</v>
      </c>
      <c r="G37">
        <f t="shared" si="3"/>
        <v>7.9469557743397021E-3</v>
      </c>
    </row>
    <row r="38" spans="1:7">
      <c r="A38">
        <v>0.5</v>
      </c>
      <c r="B38">
        <v>2.9299926757799999</v>
      </c>
      <c r="D38">
        <f t="shared" si="0"/>
        <v>30</v>
      </c>
      <c r="E38">
        <f t="shared" si="1"/>
        <v>2.6974487304700001</v>
      </c>
      <c r="F38">
        <f t="shared" si="2"/>
        <v>2.7822020422734015</v>
      </c>
      <c r="G38">
        <f t="shared" si="3"/>
        <v>7.1831238616445791E-3</v>
      </c>
    </row>
    <row r="39" spans="1:7">
      <c r="A39">
        <v>0.51666666666700001</v>
      </c>
      <c r="B39">
        <v>2.900390625</v>
      </c>
      <c r="D39">
        <f t="shared" si="0"/>
        <v>31.000000000020002</v>
      </c>
      <c r="E39">
        <f t="shared" si="1"/>
        <v>2.6730346679700001</v>
      </c>
      <c r="F39">
        <f t="shared" si="2"/>
        <v>2.7494526639153309</v>
      </c>
      <c r="G39">
        <f t="shared" si="3"/>
        <v>5.8397101043005991E-3</v>
      </c>
    </row>
    <row r="40" spans="1:7">
      <c r="A40">
        <v>0.53333333333300004</v>
      </c>
      <c r="B40">
        <v>2.86987304688</v>
      </c>
      <c r="D40">
        <f t="shared" si="0"/>
        <v>32.000000000040004</v>
      </c>
      <c r="E40">
        <f t="shared" si="1"/>
        <v>2.6470947265600002</v>
      </c>
      <c r="F40">
        <f t="shared" si="2"/>
        <v>2.7173259270317187</v>
      </c>
      <c r="G40">
        <f t="shared" si="3"/>
        <v>4.9324215196987113E-3</v>
      </c>
    </row>
    <row r="41" spans="1:7">
      <c r="A41">
        <v>0.55000000000000004</v>
      </c>
      <c r="B41">
        <v>2.83935546875</v>
      </c>
      <c r="D41">
        <f t="shared" si="0"/>
        <v>32.999999999999993</v>
      </c>
      <c r="E41">
        <f t="shared" si="1"/>
        <v>2.6217651367200001</v>
      </c>
      <c r="F41">
        <f t="shared" si="2"/>
        <v>2.6858099937690301</v>
      </c>
      <c r="G41">
        <f t="shared" si="3"/>
        <v>4.1017437144306819E-3</v>
      </c>
    </row>
    <row r="42" spans="1:7">
      <c r="A42">
        <v>0.56666666666700005</v>
      </c>
      <c r="B42">
        <v>2.8121948242200001</v>
      </c>
      <c r="D42">
        <f t="shared" si="0"/>
        <v>34.000000000019995</v>
      </c>
      <c r="E42">
        <f t="shared" si="1"/>
        <v>2.5979614257799999</v>
      </c>
      <c r="F42">
        <f t="shared" si="2"/>
        <v>2.6548932513331014</v>
      </c>
      <c r="G42">
        <f t="shared" si="3"/>
        <v>3.2412327608087811E-3</v>
      </c>
    </row>
    <row r="43" spans="1:7">
      <c r="A43">
        <v>0.58333333333299997</v>
      </c>
      <c r="B43">
        <v>2.7816772460900001</v>
      </c>
      <c r="D43">
        <f t="shared" si="0"/>
        <v>35.000000000039996</v>
      </c>
      <c r="E43">
        <f t="shared" si="1"/>
        <v>2.57202148438</v>
      </c>
      <c r="F43">
        <f t="shared" si="2"/>
        <v>2.6245643077214829</v>
      </c>
      <c r="G43">
        <f t="shared" si="3"/>
        <v>2.7607482846942759E-3</v>
      </c>
    </row>
    <row r="44" spans="1:7">
      <c r="A44">
        <v>0.6</v>
      </c>
      <c r="B44">
        <v>2.7532958984399998</v>
      </c>
      <c r="D44">
        <f t="shared" si="0"/>
        <v>36</v>
      </c>
      <c r="E44">
        <f t="shared" si="1"/>
        <v>2.5460815429700001</v>
      </c>
      <c r="F44">
        <f t="shared" si="2"/>
        <v>2.5948119875199502</v>
      </c>
      <c r="G44">
        <f t="shared" si="3"/>
        <v>2.3746562260357636E-3</v>
      </c>
    </row>
    <row r="45" spans="1:7">
      <c r="A45">
        <v>0.61666666666699999</v>
      </c>
      <c r="B45">
        <v>2.7264404296899998</v>
      </c>
      <c r="D45">
        <f t="shared" si="0"/>
        <v>37.000000000020002</v>
      </c>
      <c r="E45">
        <f t="shared" si="1"/>
        <v>2.52197265625</v>
      </c>
      <c r="F45">
        <f t="shared" si="2"/>
        <v>2.5656253277794612</v>
      </c>
      <c r="G45">
        <f t="shared" si="3"/>
        <v>1.9055557316590302E-3</v>
      </c>
    </row>
    <row r="46" spans="1:7">
      <c r="A46">
        <v>0.63333333333300001</v>
      </c>
      <c r="B46">
        <v>2.6974487304700001</v>
      </c>
      <c r="D46">
        <f t="shared" si="0"/>
        <v>38.000000000039996</v>
      </c>
      <c r="E46">
        <f t="shared" si="1"/>
        <v>2.49877929688</v>
      </c>
      <c r="F46">
        <f t="shared" si="2"/>
        <v>2.5369935739873122</v>
      </c>
      <c r="G46">
        <f t="shared" si="3"/>
        <v>1.4603309748344436E-3</v>
      </c>
    </row>
    <row r="47" spans="1:7">
      <c r="A47">
        <v>0.65</v>
      </c>
      <c r="B47">
        <v>2.6730346679700001</v>
      </c>
      <c r="D47">
        <f t="shared" si="0"/>
        <v>39</v>
      </c>
      <c r="E47">
        <f t="shared" si="1"/>
        <v>2.4765014648400001</v>
      </c>
      <c r="F47">
        <f t="shared" si="2"/>
        <v>2.5089061760988765</v>
      </c>
      <c r="G47">
        <f t="shared" si="3"/>
        <v>1.0500653117711471E-3</v>
      </c>
    </row>
    <row r="48" spans="1:7">
      <c r="A48">
        <v>0.66666666666700003</v>
      </c>
      <c r="B48">
        <v>2.6470947265600002</v>
      </c>
      <c r="D48">
        <f t="shared" si="0"/>
        <v>40.000000000020002</v>
      </c>
      <c r="E48">
        <f t="shared" si="1"/>
        <v>2.4530029296899998</v>
      </c>
      <c r="F48">
        <f t="shared" si="2"/>
        <v>2.4813527846452823</v>
      </c>
      <c r="G48">
        <f t="shared" si="3"/>
        <v>8.0371427598555729E-4</v>
      </c>
    </row>
    <row r="49" spans="1:7">
      <c r="A49">
        <v>0.68333333333299995</v>
      </c>
      <c r="B49">
        <v>2.6217651367200001</v>
      </c>
      <c r="D49">
        <f t="shared" si="0"/>
        <v>41.000000000040004</v>
      </c>
      <c r="E49">
        <f t="shared" si="1"/>
        <v>2.4301147460900001</v>
      </c>
      <c r="F49">
        <f t="shared" si="2"/>
        <v>2.4543232469300227</v>
      </c>
      <c r="G49">
        <f t="shared" si="3"/>
        <v>5.8605151292137365E-4</v>
      </c>
    </row>
    <row r="50" spans="1:7">
      <c r="A50">
        <v>0.7</v>
      </c>
      <c r="B50">
        <v>2.5979614257799999</v>
      </c>
      <c r="D50">
        <f t="shared" si="0"/>
        <v>42</v>
      </c>
      <c r="E50">
        <f t="shared" si="1"/>
        <v>2.4081420898400001</v>
      </c>
      <c r="F50">
        <f t="shared" si="2"/>
        <v>2.4278076032827527</v>
      </c>
      <c r="G50">
        <f t="shared" si="3"/>
        <v>3.8673241896708242E-4</v>
      </c>
    </row>
    <row r="51" spans="1:7">
      <c r="A51">
        <v>0.71666666666699996</v>
      </c>
      <c r="B51">
        <v>2.57202148438</v>
      </c>
      <c r="D51">
        <f t="shared" si="0"/>
        <v>43.000000000019995</v>
      </c>
      <c r="E51">
        <f t="shared" si="1"/>
        <v>2.3846435546899998</v>
      </c>
      <c r="F51">
        <f t="shared" si="2"/>
        <v>2.401796083384784</v>
      </c>
      <c r="G51">
        <f t="shared" si="3"/>
        <v>2.9420924062539643E-4</v>
      </c>
    </row>
    <row r="52" spans="1:7">
      <c r="A52">
        <v>0.73333333333299999</v>
      </c>
      <c r="B52">
        <v>2.5460815429700001</v>
      </c>
      <c r="D52">
        <f t="shared" si="0"/>
        <v>44.000000000039996</v>
      </c>
      <c r="E52">
        <f t="shared" si="1"/>
        <v>2.3638916015600002</v>
      </c>
      <c r="F52">
        <f t="shared" si="2"/>
        <v>2.3762791026785237</v>
      </c>
      <c r="G52">
        <f t="shared" si="3"/>
        <v>1.5345018396142077E-4</v>
      </c>
    </row>
    <row r="53" spans="1:7">
      <c r="A53">
        <v>0.75</v>
      </c>
      <c r="B53">
        <v>2.52197265625</v>
      </c>
      <c r="D53">
        <f t="shared" si="0"/>
        <v>45</v>
      </c>
      <c r="E53">
        <f t="shared" si="1"/>
        <v>2.3431396484399998</v>
      </c>
      <c r="F53">
        <f t="shared" si="2"/>
        <v>2.3512472588309143</v>
      </c>
      <c r="G53">
        <f t="shared" si="3"/>
        <v>6.5733346250865845E-5</v>
      </c>
    </row>
    <row r="54" spans="1:7">
      <c r="A54">
        <v>0.76666666666700001</v>
      </c>
      <c r="B54">
        <v>2.49877929688</v>
      </c>
      <c r="D54">
        <f t="shared" si="0"/>
        <v>46.000000000020002</v>
      </c>
      <c r="E54">
        <f t="shared" si="1"/>
        <v>2.3211669921899998</v>
      </c>
      <c r="F54">
        <f t="shared" si="2"/>
        <v>2.3266913282645447</v>
      </c>
      <c r="G54">
        <f t="shared" si="3"/>
        <v>3.0518289064518647E-5</v>
      </c>
    </row>
    <row r="55" spans="1:7">
      <c r="A55">
        <v>0.78333333333300004</v>
      </c>
      <c r="B55">
        <v>2.4765014648400001</v>
      </c>
      <c r="D55">
        <f t="shared" si="0"/>
        <v>47.000000000040004</v>
      </c>
      <c r="E55">
        <f t="shared" si="1"/>
        <v>2.30102539063</v>
      </c>
      <c r="F55">
        <f t="shared" si="2"/>
        <v>2.3026022627680214</v>
      </c>
      <c r="G55">
        <f t="shared" si="3"/>
        <v>2.4865257396681152E-6</v>
      </c>
    </row>
    <row r="56" spans="1:7">
      <c r="A56">
        <v>0.8</v>
      </c>
      <c r="B56">
        <v>2.4530029296899998</v>
      </c>
      <c r="D56">
        <f t="shared" si="0"/>
        <v>47.999999999999993</v>
      </c>
      <c r="E56">
        <f t="shared" si="1"/>
        <v>2.2808837890600002</v>
      </c>
      <c r="F56">
        <f t="shared" si="2"/>
        <v>2.2789711861573045</v>
      </c>
      <c r="G56">
        <f t="shared" si="3"/>
        <v>3.6580498633999462E-6</v>
      </c>
    </row>
    <row r="57" spans="1:7">
      <c r="A57">
        <v>0.81666666666700005</v>
      </c>
      <c r="B57">
        <v>2.4301147460900001</v>
      </c>
      <c r="D57">
        <f t="shared" si="0"/>
        <v>49.000000000019995</v>
      </c>
      <c r="E57">
        <f t="shared" si="1"/>
        <v>2.2601318359399998</v>
      </c>
      <c r="F57">
        <f t="shared" si="2"/>
        <v>2.2557893910009428</v>
      </c>
      <c r="G57">
        <f t="shared" si="3"/>
        <v>1.8856828048741751E-5</v>
      </c>
    </row>
    <row r="58" spans="1:7">
      <c r="A58">
        <v>0.83333333333299997</v>
      </c>
      <c r="B58">
        <v>2.4081420898400001</v>
      </c>
      <c r="D58">
        <f t="shared" si="0"/>
        <v>50.000000000039996</v>
      </c>
      <c r="E58">
        <f t="shared" si="1"/>
        <v>2.2402954101599999</v>
      </c>
      <c r="F58">
        <f t="shared" si="2"/>
        <v>2.233048335420122</v>
      </c>
      <c r="G58">
        <f t="shared" si="3"/>
        <v>5.2520092285375548E-5</v>
      </c>
    </row>
    <row r="59" spans="1:7">
      <c r="A59">
        <v>0.85</v>
      </c>
      <c r="B59">
        <v>2.3846435546899998</v>
      </c>
      <c r="D59">
        <f t="shared" si="0"/>
        <v>51</v>
      </c>
      <c r="E59">
        <f t="shared" si="1"/>
        <v>2.2210693359399998</v>
      </c>
      <c r="F59">
        <f t="shared" si="2"/>
        <v>2.2107396399368318</v>
      </c>
      <c r="G59">
        <f t="shared" si="3"/>
        <v>1.0670261951786538E-4</v>
      </c>
    </row>
    <row r="60" spans="1:7">
      <c r="A60">
        <v>0.86666666666699999</v>
      </c>
      <c r="B60">
        <v>2.3638916015600002</v>
      </c>
      <c r="D60">
        <f t="shared" si="0"/>
        <v>52.000000000020002</v>
      </c>
      <c r="E60">
        <f t="shared" si="1"/>
        <v>2.2021484375</v>
      </c>
      <c r="F60">
        <f t="shared" si="2"/>
        <v>2.1888550843823582</v>
      </c>
      <c r="G60">
        <f t="shared" si="3"/>
        <v>1.7671323711031679E-4</v>
      </c>
    </row>
    <row r="61" spans="1:7">
      <c r="A61">
        <v>0.88333333333300001</v>
      </c>
      <c r="B61">
        <v>2.3431396484399998</v>
      </c>
      <c r="D61">
        <f t="shared" si="0"/>
        <v>53.000000000219998</v>
      </c>
      <c r="E61">
        <f t="shared" si="1"/>
        <v>2.1835327148400001</v>
      </c>
      <c r="F61">
        <f t="shared" si="2"/>
        <v>2.1673866048725641</v>
      </c>
      <c r="G61">
        <f t="shared" si="3"/>
        <v>2.6069686708053746E-4</v>
      </c>
    </row>
    <row r="62" spans="1:7">
      <c r="A62">
        <v>0.9</v>
      </c>
      <c r="B62">
        <v>2.3211669921899998</v>
      </c>
      <c r="D62">
        <f t="shared" si="0"/>
        <v>53.999999999820005</v>
      </c>
      <c r="E62">
        <f t="shared" si="1"/>
        <v>2.1652221679700001</v>
      </c>
      <c r="F62">
        <f t="shared" si="2"/>
        <v>2.146326290855332</v>
      </c>
      <c r="G62">
        <f t="shared" si="3"/>
        <v>3.5705417193263814E-4</v>
      </c>
    </row>
    <row r="63" spans="1:7">
      <c r="A63">
        <v>0.91666666666700003</v>
      </c>
      <c r="B63">
        <v>2.30102539063</v>
      </c>
      <c r="D63">
        <f t="shared" si="0"/>
        <v>55.000000000020002</v>
      </c>
      <c r="E63">
        <f t="shared" si="1"/>
        <v>2.1466064453100002</v>
      </c>
      <c r="F63">
        <f t="shared" si="2"/>
        <v>2.1256663821349986</v>
      </c>
      <c r="G63">
        <f t="shared" si="3"/>
        <v>4.3848624577305949E-4</v>
      </c>
    </row>
    <row r="64" spans="1:7">
      <c r="A64">
        <v>0.93333333333299995</v>
      </c>
      <c r="B64">
        <v>2.2808837890600002</v>
      </c>
      <c r="D64">
        <f t="shared" si="0"/>
        <v>56.000000000219998</v>
      </c>
      <c r="E64">
        <f t="shared" si="1"/>
        <v>2.12890625</v>
      </c>
      <c r="F64">
        <f t="shared" si="2"/>
        <v>2.1053992660927263</v>
      </c>
      <c r="G64">
        <f t="shared" si="3"/>
        <v>5.525782924168239E-4</v>
      </c>
    </row>
    <row r="65" spans="1:7">
      <c r="A65">
        <v>0.95</v>
      </c>
      <c r="B65">
        <v>2.2601318359399998</v>
      </c>
      <c r="D65">
        <f t="shared" si="0"/>
        <v>56.999999999819991</v>
      </c>
      <c r="E65">
        <f t="shared" si="1"/>
        <v>2.1102905273400001</v>
      </c>
      <c r="F65">
        <f t="shared" si="2"/>
        <v>2.0855174748424785</v>
      </c>
      <c r="G65">
        <f t="shared" si="3"/>
        <v>6.1370413004496109E-4</v>
      </c>
    </row>
    <row r="66" spans="1:7">
      <c r="A66">
        <v>0.96666666666699996</v>
      </c>
      <c r="B66">
        <v>2.2402954101599999</v>
      </c>
      <c r="D66">
        <f t="shared" si="0"/>
        <v>58.000000000020002</v>
      </c>
      <c r="E66">
        <f t="shared" si="1"/>
        <v>2.0932006835900001</v>
      </c>
      <c r="F66">
        <f t="shared" si="2"/>
        <v>2.066013682444571</v>
      </c>
      <c r="G66">
        <f t="shared" si="3"/>
        <v>7.3913303128156631E-4</v>
      </c>
    </row>
    <row r="67" spans="1:7">
      <c r="A67">
        <v>0.98333333333299999</v>
      </c>
      <c r="B67">
        <v>2.2210693359399998</v>
      </c>
      <c r="D67">
        <f t="shared" si="0"/>
        <v>59.000000000219998</v>
      </c>
      <c r="E67">
        <f t="shared" si="1"/>
        <v>2.0758056640600002</v>
      </c>
      <c r="F67">
        <f t="shared" si="2"/>
        <v>2.0468807022778313</v>
      </c>
      <c r="G67">
        <f t="shared" si="3"/>
        <v>8.3665341409993536E-4</v>
      </c>
    </row>
    <row r="68" spans="1:7">
      <c r="A68">
        <v>1</v>
      </c>
      <c r="B68">
        <v>2.2021484375</v>
      </c>
      <c r="D68">
        <f t="shared" si="0"/>
        <v>59.999999999819998</v>
      </c>
      <c r="E68">
        <f t="shared" si="1"/>
        <v>2.0584106445299999</v>
      </c>
      <c r="F68">
        <f t="shared" si="2"/>
        <v>2.0281114843547274</v>
      </c>
      <c r="G68">
        <f t="shared" si="3"/>
        <v>9.1803910732681632E-4</v>
      </c>
    </row>
    <row r="69" spans="1:7">
      <c r="A69">
        <v>1.0166666666699999</v>
      </c>
      <c r="B69">
        <v>2.1835327148400001</v>
      </c>
      <c r="D69">
        <f t="shared" si="0"/>
        <v>61.000000000019995</v>
      </c>
      <c r="E69">
        <f t="shared" si="1"/>
        <v>2.0425415039099999</v>
      </c>
      <c r="F69">
        <f t="shared" si="2"/>
        <v>2.0096991126908446</v>
      </c>
      <c r="G69">
        <f t="shared" si="3"/>
        <v>1.0786226609920512E-3</v>
      </c>
    </row>
    <row r="70" spans="1:7">
      <c r="A70">
        <v>1.0333333333300001</v>
      </c>
      <c r="B70">
        <v>2.1652221679700001</v>
      </c>
      <c r="D70">
        <f t="shared" si="0"/>
        <v>62.000000000220005</v>
      </c>
      <c r="E70">
        <f t="shared" si="1"/>
        <v>2.0257568359399998</v>
      </c>
      <c r="F70">
        <f t="shared" si="2"/>
        <v>1.9916368028240972</v>
      </c>
      <c r="G70">
        <f t="shared" si="3"/>
        <v>1.1641766598302912E-3</v>
      </c>
    </row>
    <row r="71" spans="1:7">
      <c r="A71">
        <v>1.05</v>
      </c>
      <c r="B71">
        <v>2.1466064453100002</v>
      </c>
      <c r="D71">
        <f t="shared" si="0"/>
        <v>62.999999999819998</v>
      </c>
      <c r="E71">
        <f t="shared" si="1"/>
        <v>2.0108032226599999</v>
      </c>
      <c r="F71">
        <f t="shared" si="2"/>
        <v>1.9739178992801039</v>
      </c>
      <c r="G71">
        <f t="shared" si="3"/>
        <v>1.3605270808395046E-3</v>
      </c>
    </row>
    <row r="72" spans="1:7">
      <c r="A72">
        <v>1.06666666667</v>
      </c>
      <c r="B72">
        <v>2.12890625</v>
      </c>
      <c r="D72">
        <f t="shared" si="0"/>
        <v>64.000000000019995</v>
      </c>
      <c r="E72">
        <f t="shared" si="1"/>
        <v>1.9924926757800001</v>
      </c>
      <c r="F72">
        <f t="shared" si="2"/>
        <v>1.9565358730888622</v>
      </c>
      <c r="G72">
        <f t="shared" si="3"/>
        <v>1.2928916597694203E-3</v>
      </c>
    </row>
    <row r="73" spans="1:7">
      <c r="A73">
        <v>1.0833333333299999</v>
      </c>
      <c r="B73">
        <v>2.1102905273400001</v>
      </c>
      <c r="D73">
        <f t="shared" ref="D73:D136" si="4">(A81-$A$16)*60</f>
        <v>65.000000000219998</v>
      </c>
      <c r="E73">
        <f t="shared" ref="E73:E136" si="5">B81</f>
        <v>1.9775390625</v>
      </c>
      <c r="F73">
        <f t="shared" ref="F73:F136" si="6">$J$10*EXP(-$J$11*D73)+$J$12</f>
        <v>1.9394843194427904</v>
      </c>
      <c r="G73">
        <f t="shared" ref="G73:G136" si="7">(E73-F73)^2</f>
        <v>1.4481634691502401E-3</v>
      </c>
    </row>
    <row r="74" spans="1:7">
      <c r="A74">
        <v>1.1000000000000001</v>
      </c>
      <c r="B74">
        <v>2.0932006835900001</v>
      </c>
      <c r="D74">
        <f t="shared" si="4"/>
        <v>65.999999999820005</v>
      </c>
      <c r="E74">
        <f t="shared" si="5"/>
        <v>1.9625854492199999</v>
      </c>
      <c r="F74">
        <f t="shared" si="6"/>
        <v>1.9227569553039314</v>
      </c>
      <c r="G74">
        <f t="shared" si="7"/>
        <v>1.5863089276223026E-3</v>
      </c>
    </row>
    <row r="75" spans="1:7">
      <c r="A75">
        <v>1.11666666667</v>
      </c>
      <c r="B75">
        <v>2.0758056640600002</v>
      </c>
      <c r="D75">
        <f t="shared" si="4"/>
        <v>67.000000000019995</v>
      </c>
      <c r="E75">
        <f t="shared" si="5"/>
        <v>1.94763183594</v>
      </c>
      <c r="F75">
        <f t="shared" si="6"/>
        <v>1.9063476170595997</v>
      </c>
      <c r="G75">
        <f t="shared" si="7"/>
        <v>1.7043867285648044E-3</v>
      </c>
    </row>
    <row r="76" spans="1:7">
      <c r="A76">
        <v>1.13333333333</v>
      </c>
      <c r="B76">
        <v>2.0584106445299999</v>
      </c>
      <c r="D76">
        <f t="shared" si="4"/>
        <v>68.000000000219998</v>
      </c>
      <c r="E76">
        <f t="shared" si="5"/>
        <v>1.9320678710900001</v>
      </c>
      <c r="F76">
        <f t="shared" si="6"/>
        <v>1.8902502583114722</v>
      </c>
      <c r="G76">
        <f t="shared" si="7"/>
        <v>1.748712738494901E-3</v>
      </c>
    </row>
    <row r="77" spans="1:7">
      <c r="A77">
        <v>1.1499999999999999</v>
      </c>
      <c r="B77">
        <v>2.0425415039099999</v>
      </c>
      <c r="D77">
        <f t="shared" si="4"/>
        <v>68.999999999820005</v>
      </c>
      <c r="E77">
        <f t="shared" si="5"/>
        <v>1.91833496094</v>
      </c>
      <c r="F77">
        <f t="shared" si="6"/>
        <v>1.8744589476166955</v>
      </c>
      <c r="G77">
        <f t="shared" si="7"/>
        <v>1.9251045451467927E-3</v>
      </c>
    </row>
    <row r="78" spans="1:7">
      <c r="A78">
        <v>1.1666666666700001</v>
      </c>
      <c r="B78">
        <v>2.0257568359399998</v>
      </c>
      <c r="D78">
        <f t="shared" si="4"/>
        <v>70.000000000020009</v>
      </c>
      <c r="E78">
        <f t="shared" si="5"/>
        <v>1.9021606445300001</v>
      </c>
      <c r="F78">
        <f t="shared" si="6"/>
        <v>1.8589678662747193</v>
      </c>
      <c r="G78">
        <f t="shared" si="7"/>
        <v>1.8656160934098565E-3</v>
      </c>
    </row>
    <row r="79" spans="1:7">
      <c r="A79">
        <v>1.18333333333</v>
      </c>
      <c r="B79">
        <v>2.0108032226599999</v>
      </c>
      <c r="D79">
        <f t="shared" si="4"/>
        <v>71.000000000219998</v>
      </c>
      <c r="E79">
        <f t="shared" si="5"/>
        <v>1.8875122070300001</v>
      </c>
      <c r="F79">
        <f t="shared" si="6"/>
        <v>1.8437713062401091</v>
      </c>
      <c r="G79">
        <f t="shared" si="7"/>
        <v>1.9132664019110882E-3</v>
      </c>
    </row>
    <row r="80" spans="1:7">
      <c r="A80">
        <v>1.2</v>
      </c>
      <c r="B80">
        <v>1.9924926757800001</v>
      </c>
      <c r="D80">
        <f t="shared" si="4"/>
        <v>71.999999999819991</v>
      </c>
      <c r="E80">
        <f t="shared" si="5"/>
        <v>1.8716430664099999</v>
      </c>
      <c r="F80">
        <f t="shared" si="6"/>
        <v>1.8288636679900592</v>
      </c>
      <c r="G80">
        <f t="shared" si="7"/>
        <v>1.8300769291720264E-3</v>
      </c>
    </row>
    <row r="81" spans="1:7">
      <c r="A81">
        <v>1.2166666666699999</v>
      </c>
      <c r="B81">
        <v>1.9775390625</v>
      </c>
      <c r="D81">
        <f t="shared" si="4"/>
        <v>73.000000000020009</v>
      </c>
      <c r="E81">
        <f t="shared" si="5"/>
        <v>1.8588256835900001</v>
      </c>
      <c r="F81">
        <f t="shared" si="6"/>
        <v>1.8142394584350745</v>
      </c>
      <c r="G81">
        <f t="shared" si="7"/>
        <v>1.987931473565721E-3</v>
      </c>
    </row>
    <row r="82" spans="1:7">
      <c r="A82">
        <v>1.2333333333300001</v>
      </c>
      <c r="B82">
        <v>1.9625854492199999</v>
      </c>
      <c r="D82">
        <f t="shared" si="4"/>
        <v>74.000000000219998</v>
      </c>
      <c r="E82">
        <f t="shared" si="5"/>
        <v>1.845703125</v>
      </c>
      <c r="F82">
        <f t="shared" si="6"/>
        <v>1.7998932889485815</v>
      </c>
      <c r="G82">
        <f t="shared" si="7"/>
        <v>2.0985410790578447E-3</v>
      </c>
    </row>
    <row r="83" spans="1:7">
      <c r="A83">
        <v>1.25</v>
      </c>
      <c r="B83">
        <v>1.94763183594</v>
      </c>
      <c r="D83">
        <f t="shared" si="4"/>
        <v>74.999999999819991</v>
      </c>
      <c r="E83">
        <f t="shared" si="5"/>
        <v>1.83166503906</v>
      </c>
      <c r="F83">
        <f t="shared" si="6"/>
        <v>1.785819873353772</v>
      </c>
      <c r="G83">
        <f t="shared" si="7"/>
        <v>2.1017792186315025E-3</v>
      </c>
    </row>
    <row r="84" spans="1:7">
      <c r="A84">
        <v>1.2666666666699999</v>
      </c>
      <c r="B84">
        <v>1.9320678710900001</v>
      </c>
      <c r="D84">
        <f t="shared" si="4"/>
        <v>76.000000000019995</v>
      </c>
      <c r="E84">
        <f t="shared" si="5"/>
        <v>1.8197631835900001</v>
      </c>
      <c r="F84">
        <f t="shared" si="6"/>
        <v>1.7720140259512034</v>
      </c>
      <c r="G84">
        <f t="shared" si="7"/>
        <v>2.2799820552146595E-3</v>
      </c>
    </row>
    <row r="85" spans="1:7">
      <c r="A85">
        <v>1.2833333333300001</v>
      </c>
      <c r="B85">
        <v>1.91833496094</v>
      </c>
      <c r="D85">
        <f t="shared" si="4"/>
        <v>77.000000000219998</v>
      </c>
      <c r="E85">
        <f t="shared" si="5"/>
        <v>1.8057250976599999</v>
      </c>
      <c r="F85">
        <f t="shared" si="6"/>
        <v>1.7584706596586712</v>
      </c>
      <c r="G85">
        <f t="shared" si="7"/>
        <v>2.232981910821415E-3</v>
      </c>
    </row>
    <row r="86" spans="1:7">
      <c r="A86">
        <v>1.3</v>
      </c>
      <c r="B86">
        <v>1.9021606445300001</v>
      </c>
      <c r="D86">
        <f t="shared" si="4"/>
        <v>77.999999999820005</v>
      </c>
      <c r="E86">
        <f t="shared" si="5"/>
        <v>1.79260253906</v>
      </c>
      <c r="F86">
        <f t="shared" si="6"/>
        <v>1.7451847841107073</v>
      </c>
      <c r="G86">
        <f t="shared" si="7"/>
        <v>2.2484434844311702E-3</v>
      </c>
    </row>
    <row r="87" spans="1:7">
      <c r="A87">
        <v>1.31666666667</v>
      </c>
      <c r="B87">
        <v>1.8875122070300001</v>
      </c>
      <c r="D87">
        <f t="shared" si="4"/>
        <v>79.000000000019995</v>
      </c>
      <c r="E87">
        <f t="shared" si="5"/>
        <v>1.78100585938</v>
      </c>
      <c r="F87">
        <f t="shared" si="6"/>
        <v>1.732151503796556</v>
      </c>
      <c r="G87">
        <f t="shared" si="7"/>
        <v>2.3867480594735838E-3</v>
      </c>
    </row>
    <row r="88" spans="1:7">
      <c r="A88">
        <v>1.3333333333299999</v>
      </c>
      <c r="B88">
        <v>1.8716430664099999</v>
      </c>
      <c r="D88">
        <f t="shared" si="4"/>
        <v>80.000000000219998</v>
      </c>
      <c r="E88">
        <f t="shared" si="5"/>
        <v>1.7678833007800001</v>
      </c>
      <c r="F88">
        <f t="shared" si="6"/>
        <v>1.7193660163041353</v>
      </c>
      <c r="G88">
        <f t="shared" si="7"/>
        <v>2.3539268929119901E-3</v>
      </c>
    </row>
    <row r="89" spans="1:7">
      <c r="A89">
        <v>1.35</v>
      </c>
      <c r="B89">
        <v>1.8588256835900001</v>
      </c>
      <c r="D89">
        <f t="shared" si="4"/>
        <v>80.999999999820005</v>
      </c>
      <c r="E89">
        <f t="shared" si="5"/>
        <v>1.75598144531</v>
      </c>
      <c r="F89">
        <f t="shared" si="6"/>
        <v>1.7068236105258905</v>
      </c>
      <c r="G89">
        <f t="shared" si="7"/>
        <v>2.4164927206618068E-3</v>
      </c>
    </row>
    <row r="90" spans="1:7">
      <c r="A90">
        <v>1.36666666667</v>
      </c>
      <c r="B90">
        <v>1.845703125</v>
      </c>
      <c r="D90">
        <f t="shared" si="4"/>
        <v>82.000000000019995</v>
      </c>
      <c r="E90">
        <f t="shared" si="5"/>
        <v>1.7422485351599999</v>
      </c>
      <c r="F90">
        <f t="shared" si="6"/>
        <v>1.6945196649009631</v>
      </c>
      <c r="G90">
        <f t="shared" si="7"/>
        <v>2.2780450562039701E-3</v>
      </c>
    </row>
    <row r="91" spans="1:7">
      <c r="A91">
        <v>1.38333333333</v>
      </c>
      <c r="B91">
        <v>1.83166503906</v>
      </c>
      <c r="D91">
        <f t="shared" si="4"/>
        <v>83.000000000219998</v>
      </c>
      <c r="E91">
        <f t="shared" si="5"/>
        <v>1.7306518554699999</v>
      </c>
      <c r="F91">
        <f t="shared" si="6"/>
        <v>1.6824496457574232</v>
      </c>
      <c r="G91">
        <f t="shared" si="7"/>
        <v>2.3234530211752253E-3</v>
      </c>
    </row>
    <row r="92" spans="1:7">
      <c r="A92">
        <v>1.4</v>
      </c>
      <c r="B92">
        <v>1.8197631835900001</v>
      </c>
      <c r="D92">
        <f t="shared" si="4"/>
        <v>83.999999999820005</v>
      </c>
      <c r="E92">
        <f t="shared" si="5"/>
        <v>1.7184448242199999</v>
      </c>
      <c r="F92">
        <f t="shared" si="6"/>
        <v>1.6706091056185186</v>
      </c>
      <c r="G92">
        <f t="shared" si="7"/>
        <v>2.2882559741201022E-3</v>
      </c>
    </row>
    <row r="93" spans="1:7">
      <c r="A93">
        <v>1.4166666666700001</v>
      </c>
      <c r="B93">
        <v>1.8057250976599999</v>
      </c>
      <c r="D93">
        <f t="shared" si="4"/>
        <v>85.000000000020009</v>
      </c>
      <c r="E93">
        <f t="shared" si="5"/>
        <v>1.7068481445300001</v>
      </c>
      <c r="F93">
        <f t="shared" si="6"/>
        <v>1.6589936815432154</v>
      </c>
      <c r="G93">
        <f t="shared" si="7"/>
        <v>2.2900496277535516E-3</v>
      </c>
    </row>
    <row r="94" spans="1:7">
      <c r="A94">
        <v>1.43333333333</v>
      </c>
      <c r="B94">
        <v>1.79260253906</v>
      </c>
      <c r="D94">
        <f t="shared" si="4"/>
        <v>86.000000000219998</v>
      </c>
      <c r="E94">
        <f t="shared" si="5"/>
        <v>1.6958618164099999</v>
      </c>
      <c r="F94">
        <f t="shared" si="6"/>
        <v>1.6475990935611937</v>
      </c>
      <c r="G94">
        <f t="shared" si="7"/>
        <v>2.3292904167806772E-3</v>
      </c>
    </row>
    <row r="95" spans="1:7">
      <c r="A95">
        <v>1.45</v>
      </c>
      <c r="B95">
        <v>1.78100585938</v>
      </c>
      <c r="D95">
        <f t="shared" si="4"/>
        <v>86.999999999819991</v>
      </c>
      <c r="E95">
        <f t="shared" si="5"/>
        <v>1.6845703125</v>
      </c>
      <c r="F95">
        <f t="shared" si="6"/>
        <v>1.6364211430738813</v>
      </c>
      <c r="G95">
        <f t="shared" si="7"/>
        <v>2.3183425164250825E-3</v>
      </c>
    </row>
    <row r="96" spans="1:7">
      <c r="A96">
        <v>1.4666666666699999</v>
      </c>
      <c r="B96">
        <v>1.7678833007800001</v>
      </c>
      <c r="D96">
        <f t="shared" si="4"/>
        <v>88.000000000020009</v>
      </c>
      <c r="E96">
        <f t="shared" si="5"/>
        <v>1.67358398438</v>
      </c>
      <c r="F96">
        <f t="shared" si="6"/>
        <v>1.6254557112878536</v>
      </c>
      <c r="G96">
        <f t="shared" si="7"/>
        <v>2.3163306708322232E-3</v>
      </c>
    </row>
    <row r="97" spans="1:7">
      <c r="A97">
        <v>1.4833333333300001</v>
      </c>
      <c r="B97">
        <v>1.75598144531</v>
      </c>
      <c r="D97">
        <f t="shared" si="4"/>
        <v>89.000000000219998</v>
      </c>
      <c r="E97">
        <f t="shared" si="5"/>
        <v>1.66198730469</v>
      </c>
      <c r="F97">
        <f t="shared" si="6"/>
        <v>1.6146987577374095</v>
      </c>
      <c r="G97">
        <f t="shared" si="7"/>
        <v>2.236206672887361E-3</v>
      </c>
    </row>
    <row r="98" spans="1:7">
      <c r="A98">
        <v>1.5</v>
      </c>
      <c r="B98">
        <v>1.7422485351599999</v>
      </c>
      <c r="D98">
        <f t="shared" si="4"/>
        <v>89.999999999819991</v>
      </c>
      <c r="E98">
        <f t="shared" si="5"/>
        <v>1.65100097656</v>
      </c>
      <c r="F98">
        <f t="shared" si="6"/>
        <v>1.6041463187750793</v>
      </c>
      <c r="G98">
        <f t="shared" si="7"/>
        <v>2.1953589561420307E-3</v>
      </c>
    </row>
    <row r="99" spans="1:7">
      <c r="A99">
        <v>1.5166666666699999</v>
      </c>
      <c r="B99">
        <v>1.7306518554699999</v>
      </c>
      <c r="D99">
        <f t="shared" si="4"/>
        <v>91.000000000019995</v>
      </c>
      <c r="E99">
        <f t="shared" si="5"/>
        <v>1.64001464844</v>
      </c>
      <c r="F99">
        <f t="shared" si="6"/>
        <v>1.5937945060926926</v>
      </c>
      <c r="G99">
        <f t="shared" si="7"/>
        <v>2.1363015586053609E-3</v>
      </c>
    </row>
    <row r="100" spans="1:7">
      <c r="A100">
        <v>1.5333333333300001</v>
      </c>
      <c r="B100">
        <v>1.7184448242199999</v>
      </c>
      <c r="D100">
        <f t="shared" si="4"/>
        <v>92.000000000219998</v>
      </c>
      <c r="E100">
        <f t="shared" si="5"/>
        <v>1.63024902344</v>
      </c>
      <c r="F100">
        <f t="shared" si="6"/>
        <v>1.5836395053266283</v>
      </c>
      <c r="G100">
        <f t="shared" si="7"/>
        <v>2.1724471787607212E-3</v>
      </c>
    </row>
    <row r="101" spans="1:7">
      <c r="A101">
        <v>1.55</v>
      </c>
      <c r="B101">
        <v>1.7068481445300001</v>
      </c>
      <c r="D101">
        <f t="shared" si="4"/>
        <v>92.999999999820005</v>
      </c>
      <c r="E101">
        <f t="shared" si="5"/>
        <v>1.62048339844</v>
      </c>
      <c r="F101">
        <f t="shared" si="6"/>
        <v>1.5736775746327951</v>
      </c>
      <c r="G101">
        <f t="shared" si="7"/>
        <v>2.1907851422711074E-3</v>
      </c>
    </row>
    <row r="102" spans="1:7">
      <c r="A102">
        <v>1.56666666667</v>
      </c>
      <c r="B102">
        <v>1.6958618164099999</v>
      </c>
      <c r="D102">
        <f t="shared" si="4"/>
        <v>94.000000000019995</v>
      </c>
      <c r="E102">
        <f t="shared" si="5"/>
        <v>1.61071777344</v>
      </c>
      <c r="F102">
        <f t="shared" si="6"/>
        <v>1.5639050432904571</v>
      </c>
      <c r="G102">
        <f t="shared" si="7"/>
        <v>2.191431704053923E-3</v>
      </c>
    </row>
    <row r="103" spans="1:7">
      <c r="A103">
        <v>1.5833333333299999</v>
      </c>
      <c r="B103">
        <v>1.6845703125</v>
      </c>
      <c r="D103">
        <f t="shared" si="4"/>
        <v>95.000000000219998</v>
      </c>
      <c r="E103">
        <f t="shared" si="5"/>
        <v>1.60034179688</v>
      </c>
      <c r="F103">
        <f t="shared" si="6"/>
        <v>1.5543183103855349</v>
      </c>
      <c r="G103">
        <f t="shared" si="7"/>
        <v>2.1181613091062097E-3</v>
      </c>
    </row>
    <row r="104" spans="1:7">
      <c r="A104">
        <v>1.6</v>
      </c>
      <c r="B104">
        <v>1.67358398438</v>
      </c>
      <c r="D104">
        <f t="shared" si="4"/>
        <v>95.999999999820005</v>
      </c>
      <c r="E104">
        <f t="shared" si="5"/>
        <v>1.591796875</v>
      </c>
      <c r="F104">
        <f t="shared" si="6"/>
        <v>1.5449138434653282</v>
      </c>
      <c r="G104">
        <f t="shared" si="7"/>
        <v>2.1980186458810278E-3</v>
      </c>
    </row>
    <row r="105" spans="1:7">
      <c r="A105">
        <v>1.61666666667</v>
      </c>
      <c r="B105">
        <v>1.66198730469</v>
      </c>
      <c r="D105">
        <f t="shared" si="4"/>
        <v>97.000000000019995</v>
      </c>
      <c r="E105">
        <f t="shared" si="5"/>
        <v>1.58142089844</v>
      </c>
      <c r="F105">
        <f t="shared" si="6"/>
        <v>1.5356881772204716</v>
      </c>
      <c r="G105">
        <f t="shared" si="7"/>
        <v>2.0914817901431055E-3</v>
      </c>
    </row>
    <row r="106" spans="1:7">
      <c r="A106">
        <v>1.63333333333</v>
      </c>
      <c r="B106">
        <v>1.65100097656</v>
      </c>
      <c r="D106">
        <f t="shared" si="4"/>
        <v>98.000000000219998</v>
      </c>
      <c r="E106">
        <f t="shared" si="5"/>
        <v>1.5719604492199999</v>
      </c>
      <c r="F106">
        <f t="shared" si="6"/>
        <v>1.5266379122419158</v>
      </c>
      <c r="G106">
        <f t="shared" si="7"/>
        <v>2.054132358129799E-3</v>
      </c>
    </row>
    <row r="107" spans="1:7">
      <c r="A107">
        <v>1.65</v>
      </c>
      <c r="B107">
        <v>1.64001464844</v>
      </c>
      <c r="D107">
        <f t="shared" si="4"/>
        <v>98.999999999820005</v>
      </c>
      <c r="E107">
        <f t="shared" si="5"/>
        <v>1.5621948242199999</v>
      </c>
      <c r="F107">
        <f t="shared" si="6"/>
        <v>1.5177597137509329</v>
      </c>
      <c r="G107">
        <f t="shared" si="7"/>
        <v>1.9744790423981882E-3</v>
      </c>
    </row>
    <row r="108" spans="1:7">
      <c r="A108">
        <v>1.6666666666700001</v>
      </c>
      <c r="B108">
        <v>1.63024902344</v>
      </c>
      <c r="D108">
        <f t="shared" si="4"/>
        <v>100.00000000002001</v>
      </c>
      <c r="E108">
        <f t="shared" si="5"/>
        <v>1.5536499023400001</v>
      </c>
      <c r="F108">
        <f t="shared" si="6"/>
        <v>1.5090503103548287</v>
      </c>
      <c r="G108">
        <f t="shared" si="7"/>
        <v>1.9891236052437633E-3</v>
      </c>
    </row>
    <row r="109" spans="1:7">
      <c r="A109">
        <v>1.68333333333</v>
      </c>
      <c r="B109">
        <v>1.62048339844</v>
      </c>
      <c r="D109">
        <f t="shared" si="4"/>
        <v>101.00000000022</v>
      </c>
      <c r="E109">
        <f t="shared" si="5"/>
        <v>1.5451049804699999</v>
      </c>
      <c r="F109">
        <f t="shared" si="6"/>
        <v>1.5005064928734826</v>
      </c>
      <c r="G109">
        <f t="shared" si="7"/>
        <v>1.9890250958967074E-3</v>
      </c>
    </row>
    <row r="110" spans="1:7">
      <c r="A110">
        <v>1.7</v>
      </c>
      <c r="B110">
        <v>1.61071777344</v>
      </c>
      <c r="D110">
        <f t="shared" si="4"/>
        <v>101.99999999981999</v>
      </c>
      <c r="E110">
        <f t="shared" si="5"/>
        <v>1.53503417969</v>
      </c>
      <c r="F110">
        <f t="shared" si="6"/>
        <v>1.4921251131404194</v>
      </c>
      <c r="G110">
        <f t="shared" si="7"/>
        <v>1.8411879921563367E-3</v>
      </c>
    </row>
    <row r="111" spans="1:7">
      <c r="A111">
        <v>1.7166666666699999</v>
      </c>
      <c r="B111">
        <v>1.60034179688</v>
      </c>
      <c r="D111">
        <f t="shared" si="4"/>
        <v>103.00000000002001</v>
      </c>
      <c r="E111">
        <f t="shared" si="5"/>
        <v>1.5292358398400001</v>
      </c>
      <c r="F111">
        <f t="shared" si="6"/>
        <v>1.4839030828281523</v>
      </c>
      <c r="G111">
        <f t="shared" si="7"/>
        <v>2.0550588582952359E-3</v>
      </c>
    </row>
    <row r="112" spans="1:7">
      <c r="A112">
        <v>1.7333333333300001</v>
      </c>
      <c r="B112">
        <v>1.591796875</v>
      </c>
      <c r="D112">
        <f t="shared" si="4"/>
        <v>104.00000000022</v>
      </c>
      <c r="E112">
        <f t="shared" si="5"/>
        <v>1.5194702148400001</v>
      </c>
      <c r="F112">
        <f t="shared" si="6"/>
        <v>1.4758373723403904</v>
      </c>
      <c r="G112">
        <f t="shared" si="7"/>
        <v>1.9038249445957505E-3</v>
      </c>
    </row>
    <row r="113" spans="1:7">
      <c r="A113">
        <v>1.75</v>
      </c>
      <c r="B113">
        <v>1.58142089844</v>
      </c>
      <c r="D113">
        <f t="shared" si="4"/>
        <v>104.99999999981999</v>
      </c>
      <c r="E113">
        <f t="shared" si="5"/>
        <v>1.51062011719</v>
      </c>
      <c r="F113">
        <f t="shared" si="6"/>
        <v>1.4679250096802008</v>
      </c>
      <c r="G113">
        <f t="shared" si="7"/>
        <v>1.8228722052733132E-3</v>
      </c>
    </row>
    <row r="114" spans="1:7">
      <c r="A114">
        <v>1.7666666666699999</v>
      </c>
      <c r="B114">
        <v>1.5719604492199999</v>
      </c>
      <c r="D114">
        <f t="shared" si="4"/>
        <v>106.00000000001999</v>
      </c>
      <c r="E114">
        <f t="shared" si="5"/>
        <v>1.50329589844</v>
      </c>
      <c r="F114">
        <f t="shared" si="6"/>
        <v>1.4601630793410831</v>
      </c>
      <c r="G114">
        <f t="shared" si="7"/>
        <v>1.8604400834198874E-3</v>
      </c>
    </row>
    <row r="115" spans="1:7">
      <c r="A115">
        <v>1.7833333333300001</v>
      </c>
      <c r="B115">
        <v>1.5621948242199999</v>
      </c>
      <c r="D115">
        <f t="shared" si="4"/>
        <v>107.00000000022</v>
      </c>
      <c r="E115">
        <f t="shared" si="5"/>
        <v>1.4944458007800001</v>
      </c>
      <c r="F115">
        <f t="shared" si="6"/>
        <v>1.4525487212611703</v>
      </c>
      <c r="G115">
        <f t="shared" si="7"/>
        <v>1.7553652722071488E-3</v>
      </c>
    </row>
    <row r="116" spans="1:7">
      <c r="A116">
        <v>1.8</v>
      </c>
      <c r="B116">
        <v>1.5536499023400001</v>
      </c>
      <c r="D116">
        <f t="shared" si="4"/>
        <v>107.99999999982001</v>
      </c>
      <c r="E116">
        <f t="shared" si="5"/>
        <v>1.4877319335900001</v>
      </c>
      <c r="F116">
        <f t="shared" si="6"/>
        <v>1.4450791297547267</v>
      </c>
      <c r="G116">
        <f t="shared" si="7"/>
        <v>1.8192616750103104E-3</v>
      </c>
    </row>
    <row r="117" spans="1:7">
      <c r="A117">
        <v>1.81666666667</v>
      </c>
      <c r="B117">
        <v>1.5451049804699999</v>
      </c>
      <c r="D117">
        <f t="shared" si="4"/>
        <v>109.00000000001999</v>
      </c>
      <c r="E117">
        <f t="shared" si="5"/>
        <v>1.4794921875</v>
      </c>
      <c r="F117">
        <f t="shared" si="6"/>
        <v>1.4377515524652793</v>
      </c>
      <c r="G117">
        <f t="shared" si="7"/>
        <v>1.7422806131017529E-3</v>
      </c>
    </row>
    <row r="118" spans="1:7">
      <c r="A118">
        <v>1.8333333333299999</v>
      </c>
      <c r="B118">
        <v>1.53503417969</v>
      </c>
      <c r="D118">
        <f t="shared" si="4"/>
        <v>110.00000000022</v>
      </c>
      <c r="E118">
        <f t="shared" si="5"/>
        <v>1.47277832031</v>
      </c>
      <c r="F118">
        <f t="shared" si="6"/>
        <v>1.430563289378338</v>
      </c>
      <c r="G118">
        <f t="shared" si="7"/>
        <v>1.7821088365611805E-3</v>
      </c>
    </row>
    <row r="119" spans="1:7">
      <c r="A119">
        <v>1.85</v>
      </c>
      <c r="B119">
        <v>1.5292358398400001</v>
      </c>
      <c r="D119">
        <f t="shared" si="4"/>
        <v>110.99999999982001</v>
      </c>
      <c r="E119">
        <f t="shared" si="5"/>
        <v>1.4627075195300001</v>
      </c>
      <c r="F119">
        <f t="shared" si="6"/>
        <v>1.4235116918126882</v>
      </c>
      <c r="G119">
        <f t="shared" si="7"/>
        <v>1.5363129104451953E-3</v>
      </c>
    </row>
    <row r="120" spans="1:7">
      <c r="A120">
        <v>1.86666666667</v>
      </c>
      <c r="B120">
        <v>1.5194702148400001</v>
      </c>
      <c r="D120">
        <f t="shared" si="4"/>
        <v>112.00000000001999</v>
      </c>
      <c r="E120">
        <f t="shared" si="5"/>
        <v>1.4572143554699999</v>
      </c>
      <c r="F120">
        <f t="shared" si="6"/>
        <v>1.416594161432104</v>
      </c>
      <c r="G120">
        <f t="shared" si="7"/>
        <v>1.6500001636763097E-3</v>
      </c>
    </row>
    <row r="121" spans="1:7">
      <c r="A121">
        <v>1.88333333333</v>
      </c>
      <c r="B121">
        <v>1.51062011719</v>
      </c>
      <c r="D121">
        <f t="shared" si="4"/>
        <v>113.00000000022</v>
      </c>
      <c r="E121">
        <f t="shared" si="5"/>
        <v>1.44897460938</v>
      </c>
      <c r="F121">
        <f t="shared" si="6"/>
        <v>1.4098081493133154</v>
      </c>
      <c r="G121">
        <f t="shared" si="7"/>
        <v>1.5340115941551965E-3</v>
      </c>
    </row>
    <row r="122" spans="1:7">
      <c r="A122">
        <v>1.9</v>
      </c>
      <c r="B122">
        <v>1.50329589844</v>
      </c>
      <c r="D122">
        <f t="shared" si="4"/>
        <v>113.99999999981999</v>
      </c>
      <c r="E122">
        <f t="shared" si="5"/>
        <v>1.4419555664099999</v>
      </c>
      <c r="F122">
        <f t="shared" si="6"/>
        <v>1.4031511549937488</v>
      </c>
      <c r="G122">
        <f t="shared" si="7"/>
        <v>1.5057823453616809E-3</v>
      </c>
    </row>
    <row r="123" spans="1:7">
      <c r="A123">
        <v>1.9166666666700001</v>
      </c>
      <c r="B123">
        <v>1.4944458007800001</v>
      </c>
      <c r="D123">
        <f t="shared" si="4"/>
        <v>115.00000000001999</v>
      </c>
      <c r="E123">
        <f t="shared" si="5"/>
        <v>1.4364624023400001</v>
      </c>
      <c r="F123">
        <f t="shared" si="6"/>
        <v>1.3966207255385428</v>
      </c>
      <c r="G123">
        <f t="shared" si="7"/>
        <v>1.5873592103517837E-3</v>
      </c>
    </row>
    <row r="124" spans="1:7">
      <c r="A124">
        <v>1.93333333333</v>
      </c>
      <c r="B124">
        <v>1.4877319335900001</v>
      </c>
      <c r="D124">
        <f t="shared" si="4"/>
        <v>116.00000000022001</v>
      </c>
      <c r="E124">
        <f t="shared" si="5"/>
        <v>1.43005371094</v>
      </c>
      <c r="F124">
        <f t="shared" si="6"/>
        <v>1.3902144546606721</v>
      </c>
      <c r="G124">
        <f t="shared" si="7"/>
        <v>1.5871663408899706E-3</v>
      </c>
    </row>
    <row r="125" spans="1:7">
      <c r="A125">
        <v>1.95</v>
      </c>
      <c r="B125">
        <v>1.4794921875</v>
      </c>
      <c r="D125">
        <f t="shared" si="4"/>
        <v>116.99999999982001</v>
      </c>
      <c r="E125">
        <f t="shared" si="5"/>
        <v>1.4212036132800001</v>
      </c>
      <c r="F125">
        <f t="shared" si="6"/>
        <v>1.3839299818219759</v>
      </c>
      <c r="G125">
        <f t="shared" si="7"/>
        <v>1.3893236020686116E-3</v>
      </c>
    </row>
    <row r="126" spans="1:7">
      <c r="A126">
        <v>1.9666666666699999</v>
      </c>
      <c r="B126">
        <v>1.47277832031</v>
      </c>
      <c r="D126">
        <f t="shared" si="4"/>
        <v>118.00000000002001</v>
      </c>
      <c r="E126">
        <f t="shared" si="5"/>
        <v>1.416015625</v>
      </c>
      <c r="F126">
        <f t="shared" si="6"/>
        <v>1.3777649913523828</v>
      </c>
      <c r="G126">
        <f t="shared" si="7"/>
        <v>1.463110974444222E-3</v>
      </c>
    </row>
    <row r="127" spans="1:7">
      <c r="A127">
        <v>1.9833333333300001</v>
      </c>
      <c r="B127">
        <v>1.4627075195300001</v>
      </c>
      <c r="D127">
        <f t="shared" si="4"/>
        <v>119.00000000022</v>
      </c>
      <c r="E127">
        <f t="shared" si="5"/>
        <v>1.40747070313</v>
      </c>
      <c r="F127">
        <f t="shared" si="6"/>
        <v>1.3717172116192722</v>
      </c>
      <c r="G127">
        <f t="shared" si="7"/>
        <v>1.2783121552076863E-3</v>
      </c>
    </row>
    <row r="128" spans="1:7">
      <c r="A128">
        <v>2</v>
      </c>
      <c r="B128">
        <v>1.4572143554699999</v>
      </c>
      <c r="D128">
        <f t="shared" si="4"/>
        <v>119.99999999981999</v>
      </c>
      <c r="E128">
        <f t="shared" si="5"/>
        <v>1.4010620117199999</v>
      </c>
      <c r="F128">
        <f t="shared" si="6"/>
        <v>1.365784414178808</v>
      </c>
      <c r="G128">
        <f t="shared" si="7"/>
        <v>1.2445088882783062E-3</v>
      </c>
    </row>
    <row r="129" spans="1:7">
      <c r="A129">
        <v>2.0166666666699999</v>
      </c>
      <c r="B129">
        <v>1.44897460938</v>
      </c>
      <c r="D129">
        <f t="shared" si="4"/>
        <v>121.00000000002001</v>
      </c>
      <c r="E129">
        <f t="shared" si="5"/>
        <v>1.3949584960900001</v>
      </c>
      <c r="F129">
        <f t="shared" si="6"/>
        <v>1.3599644129444517</v>
      </c>
      <c r="G129">
        <f t="shared" si="7"/>
        <v>1.2245858551975556E-3</v>
      </c>
    </row>
    <row r="130" spans="1:7">
      <c r="A130">
        <v>2.0333333333299999</v>
      </c>
      <c r="B130">
        <v>1.4419555664099999</v>
      </c>
      <c r="D130">
        <f t="shared" si="4"/>
        <v>122.00000000022</v>
      </c>
      <c r="E130">
        <f t="shared" si="5"/>
        <v>1.3900756835900001</v>
      </c>
      <c r="F130">
        <f t="shared" si="6"/>
        <v>1.3542550634028068</v>
      </c>
      <c r="G130">
        <f t="shared" si="7"/>
        <v>1.2831168305951631E-3</v>
      </c>
    </row>
    <row r="131" spans="1:7">
      <c r="A131">
        <v>2.0499999999999998</v>
      </c>
      <c r="B131">
        <v>1.4364624023400001</v>
      </c>
      <c r="D131">
        <f t="shared" si="4"/>
        <v>122.99999999982001</v>
      </c>
      <c r="E131">
        <f t="shared" si="5"/>
        <v>1.3827514648400001</v>
      </c>
      <c r="F131">
        <f t="shared" si="6"/>
        <v>1.3486542618124411</v>
      </c>
      <c r="G131">
        <f t="shared" si="7"/>
        <v>1.1626192543025807E-3</v>
      </c>
    </row>
    <row r="132" spans="1:7">
      <c r="A132">
        <v>2.0666666666700002</v>
      </c>
      <c r="B132">
        <v>1.43005371094</v>
      </c>
      <c r="D132">
        <f t="shared" si="4"/>
        <v>124.00000000002002</v>
      </c>
      <c r="E132">
        <f t="shared" si="5"/>
        <v>1.37756347656</v>
      </c>
      <c r="F132">
        <f t="shared" si="6"/>
        <v>1.3431599444189315</v>
      </c>
      <c r="G132">
        <f t="shared" si="7"/>
        <v>1.1836030237815337E-3</v>
      </c>
    </row>
    <row r="133" spans="1:7">
      <c r="A133">
        <v>2.0833333333300001</v>
      </c>
      <c r="B133">
        <v>1.4212036132800001</v>
      </c>
      <c r="D133">
        <f t="shared" si="4"/>
        <v>125.00000000022001</v>
      </c>
      <c r="E133">
        <f t="shared" si="5"/>
        <v>1.3699340820300001</v>
      </c>
      <c r="F133">
        <f t="shared" si="6"/>
        <v>1.3377700867145874</v>
      </c>
      <c r="G133">
        <f t="shared" si="7"/>
        <v>1.0345225946498898E-3</v>
      </c>
    </row>
    <row r="134" spans="1:7">
      <c r="A134">
        <v>2.1</v>
      </c>
      <c r="B134">
        <v>1.416015625</v>
      </c>
      <c r="D134">
        <f t="shared" si="4"/>
        <v>125.99999999982002</v>
      </c>
      <c r="E134">
        <f t="shared" si="5"/>
        <v>1.36474609375</v>
      </c>
      <c r="F134">
        <f t="shared" si="6"/>
        <v>1.3324827026821084</v>
      </c>
      <c r="G134">
        <f t="shared" si="7"/>
        <v>1.0409264031997047E-3</v>
      </c>
    </row>
    <row r="135" spans="1:7">
      <c r="A135">
        <v>2.11666666667</v>
      </c>
      <c r="B135">
        <v>1.40747070313</v>
      </c>
      <c r="D135">
        <f t="shared" si="4"/>
        <v>127.00000000002001</v>
      </c>
      <c r="E135">
        <f t="shared" si="5"/>
        <v>1.3601684570300001</v>
      </c>
      <c r="F135">
        <f t="shared" si="6"/>
        <v>1.3272958440535534</v>
      </c>
      <c r="G135">
        <f t="shared" si="7"/>
        <v>1.0806086838992537E-3</v>
      </c>
    </row>
    <row r="136" spans="1:7">
      <c r="A136">
        <v>2.13333333333</v>
      </c>
      <c r="B136">
        <v>1.4010620117199999</v>
      </c>
      <c r="D136">
        <f t="shared" si="4"/>
        <v>128.00000000022001</v>
      </c>
      <c r="E136">
        <f t="shared" si="5"/>
        <v>1.35375976563</v>
      </c>
      <c r="F136">
        <f t="shared" si="6"/>
        <v>1.322207599611489</v>
      </c>
      <c r="G136">
        <f t="shared" si="7"/>
        <v>9.9553918045967795E-4</v>
      </c>
    </row>
    <row r="137" spans="1:7">
      <c r="A137">
        <v>2.15</v>
      </c>
      <c r="B137">
        <v>1.3949584960900001</v>
      </c>
      <c r="D137">
        <f t="shared" ref="D137:D200" si="8">(A145-$A$16)*60</f>
        <v>128.99999999982001</v>
      </c>
      <c r="E137">
        <f t="shared" ref="E137:E200" si="9">B145</f>
        <v>1.3491821289099999</v>
      </c>
      <c r="F137">
        <f t="shared" ref="F137:F200" si="10">$J$10*EXP(-$J$11*D137)+$J$12</f>
        <v>1.3172160944749738</v>
      </c>
      <c r="G137">
        <f t="shared" ref="G137:G200" si="11">(E137-F137)^2</f>
        <v>1.0218273575012746E-3</v>
      </c>
    </row>
    <row r="138" spans="1:7">
      <c r="A138">
        <v>2.1666666666699999</v>
      </c>
      <c r="B138">
        <v>1.3900756835900001</v>
      </c>
      <c r="D138">
        <f t="shared" si="8"/>
        <v>130.00000000002001</v>
      </c>
      <c r="E138">
        <f t="shared" si="9"/>
        <v>1.3430786132800001</v>
      </c>
      <c r="F138">
        <f t="shared" si="10"/>
        <v>1.3123194893999925</v>
      </c>
      <c r="G138">
        <f t="shared" si="11"/>
        <v>9.4612370186565175E-4</v>
      </c>
    </row>
    <row r="139" spans="1:7">
      <c r="A139">
        <v>2.1833333333299998</v>
      </c>
      <c r="B139">
        <v>1.3827514648400001</v>
      </c>
      <c r="D139">
        <f t="shared" si="8"/>
        <v>131.00000000022001</v>
      </c>
      <c r="E139">
        <f t="shared" si="9"/>
        <v>1.337890625</v>
      </c>
      <c r="F139">
        <f t="shared" si="10"/>
        <v>1.307515980119714</v>
      </c>
      <c r="G139">
        <f t="shared" si="11"/>
        <v>9.2261905160348219E-4</v>
      </c>
    </row>
    <row r="140" spans="1:7">
      <c r="A140">
        <v>2.2000000000000002</v>
      </c>
      <c r="B140">
        <v>1.37756347656</v>
      </c>
      <c r="D140">
        <f t="shared" si="8"/>
        <v>131.99999999982003</v>
      </c>
      <c r="E140">
        <f t="shared" si="9"/>
        <v>1.3327026367199999</v>
      </c>
      <c r="F140">
        <f t="shared" si="10"/>
        <v>1.3028037966704293</v>
      </c>
      <c r="G140">
        <f t="shared" si="11"/>
        <v>8.9394063630980397E-4</v>
      </c>
    </row>
    <row r="141" spans="1:7">
      <c r="A141">
        <v>2.2166666666700001</v>
      </c>
      <c r="B141">
        <v>1.3699340820300001</v>
      </c>
      <c r="D141">
        <f t="shared" si="8"/>
        <v>133.00000000002001</v>
      </c>
      <c r="E141">
        <f t="shared" si="9"/>
        <v>1.3278198242199999</v>
      </c>
      <c r="F141">
        <f t="shared" si="10"/>
        <v>1.2981812027311357</v>
      </c>
      <c r="G141">
        <f t="shared" si="11"/>
        <v>8.784478837601629E-4</v>
      </c>
    </row>
    <row r="142" spans="1:7">
      <c r="A142">
        <v>2.2333333333300001</v>
      </c>
      <c r="B142">
        <v>1.36474609375</v>
      </c>
      <c r="D142">
        <f t="shared" si="8"/>
        <v>134.00000000022001</v>
      </c>
      <c r="E142">
        <f t="shared" si="9"/>
        <v>1.3223266601599999</v>
      </c>
      <c r="F142">
        <f t="shared" si="10"/>
        <v>1.2936464950007105</v>
      </c>
      <c r="G142">
        <f t="shared" si="11"/>
        <v>8.2255187356411723E-4</v>
      </c>
    </row>
    <row r="143" spans="1:7">
      <c r="A143">
        <v>2.25</v>
      </c>
      <c r="B143">
        <v>1.3601684570300001</v>
      </c>
      <c r="D143">
        <f t="shared" si="8"/>
        <v>134.99999999982001</v>
      </c>
      <c r="E143">
        <f t="shared" si="9"/>
        <v>1.3174438476599999</v>
      </c>
      <c r="F143">
        <f t="shared" si="10"/>
        <v>1.2891980025615717</v>
      </c>
      <c r="G143">
        <f t="shared" si="11"/>
        <v>7.9782776532440051E-4</v>
      </c>
    </row>
    <row r="144" spans="1:7">
      <c r="A144">
        <v>2.2666666666699999</v>
      </c>
      <c r="B144">
        <v>1.35375976563</v>
      </c>
      <c r="D144">
        <f t="shared" si="8"/>
        <v>136.00000000002001</v>
      </c>
      <c r="E144">
        <f t="shared" si="9"/>
        <v>1.31408691406</v>
      </c>
      <c r="F144">
        <f t="shared" si="10"/>
        <v>1.2848340862562164</v>
      </c>
      <c r="G144">
        <f t="shared" si="11"/>
        <v>8.5572793451781342E-4</v>
      </c>
    </row>
    <row r="145" spans="1:7">
      <c r="A145">
        <v>2.2833333333299999</v>
      </c>
      <c r="B145">
        <v>1.3491821289099999</v>
      </c>
      <c r="D145">
        <f t="shared" si="8"/>
        <v>137.00000000022001</v>
      </c>
      <c r="E145">
        <f t="shared" si="9"/>
        <v>1.3082885742199999</v>
      </c>
      <c r="F145">
        <f t="shared" si="10"/>
        <v>1.2805531380992505</v>
      </c>
      <c r="G145">
        <f t="shared" si="11"/>
        <v>7.692544168081682E-4</v>
      </c>
    </row>
    <row r="146" spans="1:7">
      <c r="A146">
        <v>2.2999999999999998</v>
      </c>
      <c r="B146">
        <v>1.3430786132800001</v>
      </c>
      <c r="D146">
        <f t="shared" si="8"/>
        <v>137.99999999982001</v>
      </c>
      <c r="E146">
        <f t="shared" si="9"/>
        <v>1.3037109375</v>
      </c>
      <c r="F146">
        <f t="shared" si="10"/>
        <v>1.2763535806766548</v>
      </c>
      <c r="G146">
        <f t="shared" si="11"/>
        <v>7.4842497235983049E-4</v>
      </c>
    </row>
    <row r="147" spans="1:7">
      <c r="A147">
        <v>2.3166666666700002</v>
      </c>
      <c r="B147">
        <v>1.337890625</v>
      </c>
      <c r="D147">
        <f t="shared" si="8"/>
        <v>139.00000000002001</v>
      </c>
      <c r="E147">
        <f t="shared" si="9"/>
        <v>1.298828125</v>
      </c>
      <c r="F147">
        <f t="shared" si="10"/>
        <v>1.272233866557215</v>
      </c>
      <c r="G147">
        <f t="shared" si="11"/>
        <v>7.0725458212163902E-4</v>
      </c>
    </row>
    <row r="148" spans="1:7">
      <c r="A148">
        <v>2.3333333333300001</v>
      </c>
      <c r="B148">
        <v>1.3327026367199999</v>
      </c>
      <c r="D148">
        <f t="shared" si="8"/>
        <v>140.00000000022001</v>
      </c>
      <c r="E148">
        <f t="shared" si="9"/>
        <v>1.2948608398400001</v>
      </c>
      <c r="F148">
        <f t="shared" si="10"/>
        <v>1.2681924777374525</v>
      </c>
      <c r="G148">
        <f t="shared" si="11"/>
        <v>7.1120153723259907E-4</v>
      </c>
    </row>
    <row r="149" spans="1:7">
      <c r="A149">
        <v>2.35</v>
      </c>
      <c r="B149">
        <v>1.3278198242199999</v>
      </c>
      <c r="D149">
        <f t="shared" si="8"/>
        <v>140.99999999982001</v>
      </c>
      <c r="E149">
        <f t="shared" si="9"/>
        <v>1.2918090820300001</v>
      </c>
      <c r="F149">
        <f t="shared" si="10"/>
        <v>1.2642279250745074</v>
      </c>
      <c r="G149">
        <f t="shared" si="11"/>
        <v>7.6072021900352223E-4</v>
      </c>
    </row>
    <row r="150" spans="1:7">
      <c r="A150">
        <v>2.36666666667</v>
      </c>
      <c r="B150">
        <v>1.3223266601599999</v>
      </c>
      <c r="D150">
        <f t="shared" si="8"/>
        <v>142.00000000002001</v>
      </c>
      <c r="E150">
        <f t="shared" si="9"/>
        <v>1.2863159179699999</v>
      </c>
      <c r="F150">
        <f t="shared" si="10"/>
        <v>1.260338747730505</v>
      </c>
      <c r="G150">
        <f t="shared" si="11"/>
        <v>6.748133736516976E-4</v>
      </c>
    </row>
    <row r="151" spans="1:7">
      <c r="A151">
        <v>2.38333333333</v>
      </c>
      <c r="B151">
        <v>1.3174438476599999</v>
      </c>
      <c r="D151">
        <f t="shared" si="8"/>
        <v>143.00000000022001</v>
      </c>
      <c r="E151">
        <f t="shared" si="9"/>
        <v>1.2814331054699999</v>
      </c>
      <c r="F151">
        <f t="shared" si="10"/>
        <v>1.2565235126485466</v>
      </c>
      <c r="G151">
        <f t="shared" si="11"/>
        <v>6.204878145305993E-4</v>
      </c>
    </row>
    <row r="152" spans="1:7">
      <c r="A152">
        <v>2.4</v>
      </c>
      <c r="B152">
        <v>1.31408691406</v>
      </c>
      <c r="D152">
        <f t="shared" si="8"/>
        <v>143.99999999982001</v>
      </c>
      <c r="E152">
        <f t="shared" si="9"/>
        <v>1.27807617188</v>
      </c>
      <c r="F152">
        <f t="shared" si="10"/>
        <v>1.25278081401733</v>
      </c>
      <c r="G152">
        <f t="shared" si="11"/>
        <v>6.3985512940054143E-4</v>
      </c>
    </row>
    <row r="153" spans="1:7">
      <c r="A153">
        <v>2.4166666666699999</v>
      </c>
      <c r="B153">
        <v>1.3082885742199999</v>
      </c>
      <c r="D153">
        <f t="shared" si="8"/>
        <v>145.00000000002001</v>
      </c>
      <c r="E153">
        <f t="shared" si="9"/>
        <v>1.2722778320300001</v>
      </c>
      <c r="F153">
        <f t="shared" si="10"/>
        <v>1.2491092727466071</v>
      </c>
      <c r="G153">
        <f t="shared" si="11"/>
        <v>5.3678213926809638E-4</v>
      </c>
    </row>
    <row r="154" spans="1:7">
      <c r="A154">
        <v>2.4333333333299998</v>
      </c>
      <c r="B154">
        <v>1.3037109375</v>
      </c>
      <c r="D154">
        <f t="shared" si="8"/>
        <v>146.00000000022001</v>
      </c>
      <c r="E154">
        <f t="shared" si="9"/>
        <v>1.27014160156</v>
      </c>
      <c r="F154">
        <f t="shared" si="10"/>
        <v>1.2455075359724994</v>
      </c>
      <c r="G154">
        <f t="shared" si="11"/>
        <v>6.0683718736928062E-4</v>
      </c>
    </row>
    <row r="155" spans="1:7">
      <c r="A155">
        <v>2.4500000000000002</v>
      </c>
      <c r="B155">
        <v>1.298828125</v>
      </c>
      <c r="D155">
        <f t="shared" si="8"/>
        <v>146.99999999982003</v>
      </c>
      <c r="E155">
        <f t="shared" si="9"/>
        <v>1.26586914063</v>
      </c>
      <c r="F155">
        <f t="shared" si="10"/>
        <v>1.2419742765520771</v>
      </c>
      <c r="G155">
        <f t="shared" si="11"/>
        <v>5.7096452930240787E-4</v>
      </c>
    </row>
    <row r="156" spans="1:7">
      <c r="A156">
        <v>2.4666666666700001</v>
      </c>
      <c r="B156">
        <v>1.2948608398400001</v>
      </c>
      <c r="D156">
        <f t="shared" si="8"/>
        <v>148.00000000002001</v>
      </c>
      <c r="E156">
        <f t="shared" si="9"/>
        <v>1.2612915039099999</v>
      </c>
      <c r="F156">
        <f t="shared" si="10"/>
        <v>1.2385081925681702</v>
      </c>
      <c r="G156">
        <f t="shared" si="11"/>
        <v>5.1907927569874355E-4</v>
      </c>
    </row>
    <row r="157" spans="1:7">
      <c r="A157">
        <v>2.4833333333300001</v>
      </c>
      <c r="B157">
        <v>1.2918090820300001</v>
      </c>
      <c r="D157">
        <f t="shared" si="8"/>
        <v>149.00000000022001</v>
      </c>
      <c r="E157">
        <f t="shared" si="9"/>
        <v>1.25793457031</v>
      </c>
      <c r="F157">
        <f t="shared" si="10"/>
        <v>1.2351080068623657</v>
      </c>
      <c r="G157">
        <f t="shared" si="11"/>
        <v>5.2105199882887619E-4</v>
      </c>
    </row>
    <row r="158" spans="1:7">
      <c r="A158">
        <v>2.5</v>
      </c>
      <c r="B158">
        <v>1.2863159179699999</v>
      </c>
      <c r="D158">
        <f t="shared" si="8"/>
        <v>149.99999999982001</v>
      </c>
      <c r="E158">
        <f t="shared" si="9"/>
        <v>1.2551879882800001</v>
      </c>
      <c r="F158">
        <f t="shared" si="10"/>
        <v>1.2317724665578704</v>
      </c>
      <c r="G158">
        <f t="shared" si="11"/>
        <v>5.4828665751952704E-4</v>
      </c>
    </row>
    <row r="159" spans="1:7">
      <c r="A159">
        <v>2.5166666666699999</v>
      </c>
      <c r="B159">
        <v>1.2814331054699999</v>
      </c>
      <c r="D159">
        <f t="shared" si="8"/>
        <v>151.00000000002001</v>
      </c>
      <c r="E159">
        <f t="shared" si="9"/>
        <v>1.2503051757800001</v>
      </c>
      <c r="F159">
        <f t="shared" si="10"/>
        <v>1.228500342592032</v>
      </c>
      <c r="G159">
        <f t="shared" si="11"/>
        <v>4.7545075035511548E-4</v>
      </c>
    </row>
    <row r="160" spans="1:7">
      <c r="A160">
        <v>2.5333333333299999</v>
      </c>
      <c r="B160">
        <v>1.27807617188</v>
      </c>
      <c r="D160">
        <f t="shared" si="8"/>
        <v>152.00000000022001</v>
      </c>
      <c r="E160">
        <f t="shared" si="9"/>
        <v>1.2451171875</v>
      </c>
      <c r="F160">
        <f t="shared" si="10"/>
        <v>1.2252904292754705</v>
      </c>
      <c r="G160">
        <f t="shared" si="11"/>
        <v>3.9310034169394843E-4</v>
      </c>
    </row>
    <row r="161" spans="1:7">
      <c r="A161">
        <v>2.5499999999999998</v>
      </c>
      <c r="B161">
        <v>1.2722778320300001</v>
      </c>
      <c r="D161">
        <f t="shared" si="8"/>
        <v>152.99999999982001</v>
      </c>
      <c r="E161">
        <f t="shared" si="9"/>
        <v>1.2442016601599999</v>
      </c>
      <c r="F161">
        <f t="shared" si="10"/>
        <v>1.2221415438416399</v>
      </c>
      <c r="G161">
        <f t="shared" si="11"/>
        <v>4.8664873197957418E-4</v>
      </c>
    </row>
    <row r="162" spans="1:7">
      <c r="A162">
        <v>2.5666666666700002</v>
      </c>
      <c r="B162">
        <v>1.27014160156</v>
      </c>
      <c r="D162">
        <f t="shared" si="8"/>
        <v>154.00000000002001</v>
      </c>
      <c r="E162">
        <f t="shared" si="9"/>
        <v>1.23962402344</v>
      </c>
      <c r="F162">
        <f t="shared" si="10"/>
        <v>1.2190525260055098</v>
      </c>
      <c r="G162">
        <f t="shared" si="11"/>
        <v>4.2318650669723526E-4</v>
      </c>
    </row>
    <row r="163" spans="1:7">
      <c r="A163">
        <v>2.5833333333300001</v>
      </c>
      <c r="B163">
        <v>1.26586914063</v>
      </c>
      <c r="D163">
        <f t="shared" si="8"/>
        <v>155.00000000022001</v>
      </c>
      <c r="E163">
        <f t="shared" si="9"/>
        <v>1.23596191406</v>
      </c>
      <c r="F163">
        <f t="shared" si="10"/>
        <v>1.2160222375473675</v>
      </c>
      <c r="G163">
        <f t="shared" si="11"/>
        <v>3.9759069942842855E-4</v>
      </c>
    </row>
    <row r="164" spans="1:7">
      <c r="A164">
        <v>2.6</v>
      </c>
      <c r="B164">
        <v>1.2612915039099999</v>
      </c>
      <c r="D164">
        <f t="shared" si="8"/>
        <v>155.99999999982001</v>
      </c>
      <c r="E164">
        <f t="shared" si="9"/>
        <v>1.2319946289099999</v>
      </c>
      <c r="F164">
        <f t="shared" si="10"/>
        <v>1.2130495618875867</v>
      </c>
      <c r="G164">
        <f t="shared" si="11"/>
        <v>3.5891556448372681E-4</v>
      </c>
    </row>
    <row r="165" spans="1:7">
      <c r="A165">
        <v>2.61666666667</v>
      </c>
      <c r="B165">
        <v>1.25793457031</v>
      </c>
      <c r="D165">
        <f t="shared" si="8"/>
        <v>157.00000000002001</v>
      </c>
      <c r="E165">
        <f t="shared" si="9"/>
        <v>1.2295532226599999</v>
      </c>
      <c r="F165">
        <f t="shared" si="10"/>
        <v>1.2101334036700038</v>
      </c>
      <c r="G165">
        <f t="shared" si="11"/>
        <v>3.7712936960421385E-4</v>
      </c>
    </row>
    <row r="166" spans="1:7">
      <c r="A166">
        <v>2.63333333333</v>
      </c>
      <c r="B166">
        <v>1.2551879882800001</v>
      </c>
      <c r="D166">
        <f t="shared" si="8"/>
        <v>158.00000000022001</v>
      </c>
      <c r="E166">
        <f t="shared" si="9"/>
        <v>1.22497558594</v>
      </c>
      <c r="F166">
        <f t="shared" si="10"/>
        <v>1.2072726883690104</v>
      </c>
      <c r="G166">
        <f t="shared" si="11"/>
        <v>3.1339258240895088E-4</v>
      </c>
    </row>
    <row r="167" spans="1:7">
      <c r="A167">
        <v>2.65</v>
      </c>
      <c r="B167">
        <v>1.2503051757800001</v>
      </c>
      <c r="D167">
        <f t="shared" si="8"/>
        <v>158.99999999982001</v>
      </c>
      <c r="E167">
        <f t="shared" si="9"/>
        <v>1.2222290039099999</v>
      </c>
      <c r="F167">
        <f t="shared" si="10"/>
        <v>1.2044663618881186</v>
      </c>
      <c r="G167">
        <f t="shared" si="11"/>
        <v>3.1551145159750232E-4</v>
      </c>
    </row>
    <row r="168" spans="1:7">
      <c r="A168">
        <v>2.6666666666699999</v>
      </c>
      <c r="B168">
        <v>1.2451171875</v>
      </c>
      <c r="D168">
        <f t="shared" si="8"/>
        <v>160.00000000002001</v>
      </c>
      <c r="E168">
        <f t="shared" si="9"/>
        <v>1.21887207031</v>
      </c>
      <c r="F168">
        <f t="shared" si="10"/>
        <v>1.2017133901666506</v>
      </c>
      <c r="G168">
        <f t="shared" si="11"/>
        <v>2.9442030426177386E-4</v>
      </c>
    </row>
    <row r="169" spans="1:7">
      <c r="A169">
        <v>2.6833333333299998</v>
      </c>
      <c r="B169">
        <v>1.2442016601599999</v>
      </c>
      <c r="D169">
        <f t="shared" si="8"/>
        <v>161.00000000022001</v>
      </c>
      <c r="E169">
        <f t="shared" si="9"/>
        <v>1.21459960938</v>
      </c>
      <c r="F169">
        <f t="shared" si="10"/>
        <v>1.1990127588088182</v>
      </c>
      <c r="G169">
        <f t="shared" si="11"/>
        <v>2.4294991072835071E-4</v>
      </c>
    </row>
    <row r="170" spans="1:7">
      <c r="A170">
        <v>2.7</v>
      </c>
      <c r="B170">
        <v>1.23962402344</v>
      </c>
      <c r="D170">
        <f t="shared" si="8"/>
        <v>161.99999999982003</v>
      </c>
      <c r="E170">
        <f t="shared" si="9"/>
        <v>1.2136840820300001</v>
      </c>
      <c r="F170">
        <f t="shared" si="10"/>
        <v>1.1963634727047514</v>
      </c>
      <c r="G170">
        <f t="shared" si="11"/>
        <v>3.0000350739789233E-4</v>
      </c>
    </row>
    <row r="171" spans="1:7">
      <c r="A171">
        <v>2.7166666666700001</v>
      </c>
      <c r="B171">
        <v>1.23596191406</v>
      </c>
      <c r="D171">
        <f t="shared" si="8"/>
        <v>163.00000000002001</v>
      </c>
      <c r="E171">
        <f t="shared" si="9"/>
        <v>1.2088012695300001</v>
      </c>
      <c r="F171">
        <f t="shared" si="10"/>
        <v>1.1937645556591994</v>
      </c>
      <c r="G171">
        <f t="shared" si="11"/>
        <v>2.2610276403233149E-4</v>
      </c>
    </row>
    <row r="172" spans="1:7">
      <c r="A172">
        <v>2.7333333333300001</v>
      </c>
      <c r="B172">
        <v>1.2319946289099999</v>
      </c>
      <c r="D172">
        <f t="shared" si="8"/>
        <v>164.00000000022001</v>
      </c>
      <c r="E172">
        <f t="shared" si="9"/>
        <v>1.2060546875</v>
      </c>
      <c r="F172">
        <f t="shared" si="10"/>
        <v>1.1912150500413645</v>
      </c>
      <c r="G172">
        <f t="shared" si="11"/>
        <v>2.2021483990373729E-4</v>
      </c>
    </row>
    <row r="173" spans="1:7">
      <c r="A173">
        <v>2.75</v>
      </c>
      <c r="B173">
        <v>1.2295532226599999</v>
      </c>
      <c r="D173">
        <f t="shared" si="8"/>
        <v>164.99999999982001</v>
      </c>
      <c r="E173">
        <f t="shared" si="9"/>
        <v>1.20422363281</v>
      </c>
      <c r="F173">
        <f t="shared" si="10"/>
        <v>1.1887140164271395</v>
      </c>
      <c r="G173">
        <f t="shared" si="11"/>
        <v>2.4054820034349558E-4</v>
      </c>
    </row>
    <row r="174" spans="1:7">
      <c r="A174">
        <v>2.7666666666699999</v>
      </c>
      <c r="B174">
        <v>1.22497558594</v>
      </c>
      <c r="D174">
        <f t="shared" si="8"/>
        <v>166.00000000002001</v>
      </c>
      <c r="E174">
        <f t="shared" si="9"/>
        <v>1.2002563476599999</v>
      </c>
      <c r="F174">
        <f t="shared" si="10"/>
        <v>1.1862605332485838</v>
      </c>
      <c r="G174">
        <f t="shared" si="11"/>
        <v>1.9588282103880157E-4</v>
      </c>
    </row>
    <row r="175" spans="1:7">
      <c r="A175">
        <v>2.7833333333299999</v>
      </c>
      <c r="B175">
        <v>1.2222290039099999</v>
      </c>
      <c r="D175">
        <f t="shared" si="8"/>
        <v>167.00000000022001</v>
      </c>
      <c r="E175">
        <f t="shared" si="9"/>
        <v>1.19812011719</v>
      </c>
      <c r="F175">
        <f t="shared" si="10"/>
        <v>1.1838536964633559</v>
      </c>
      <c r="G175">
        <f t="shared" si="11"/>
        <v>2.035307603496198E-4</v>
      </c>
    </row>
    <row r="176" spans="1:7">
      <c r="A176">
        <v>2.8</v>
      </c>
      <c r="B176">
        <v>1.21887207031</v>
      </c>
      <c r="D176">
        <f t="shared" si="8"/>
        <v>167.99999999982001</v>
      </c>
      <c r="E176">
        <f t="shared" si="9"/>
        <v>1.19384765625</v>
      </c>
      <c r="F176">
        <f t="shared" si="10"/>
        <v>1.1814926192169677</v>
      </c>
      <c r="G176">
        <f t="shared" si="11"/>
        <v>1.5264694008759988E-4</v>
      </c>
    </row>
    <row r="177" spans="1:7">
      <c r="A177">
        <v>2.8166666666700002</v>
      </c>
      <c r="B177">
        <v>1.21459960938</v>
      </c>
      <c r="D177">
        <f t="shared" si="8"/>
        <v>169.00000000002001</v>
      </c>
      <c r="E177">
        <f t="shared" si="9"/>
        <v>1.1929321289099999</v>
      </c>
      <c r="F177">
        <f t="shared" si="10"/>
        <v>1.1791764315118782</v>
      </c>
      <c r="G177">
        <f t="shared" si="11"/>
        <v>1.8921921090869095E-4</v>
      </c>
    </row>
    <row r="178" spans="1:7">
      <c r="A178">
        <v>2.8333333333300001</v>
      </c>
      <c r="B178">
        <v>1.2136840820300001</v>
      </c>
      <c r="D178">
        <f t="shared" si="8"/>
        <v>170.00000000022001</v>
      </c>
      <c r="E178">
        <f t="shared" si="9"/>
        <v>1.1892700195300001</v>
      </c>
      <c r="F178">
        <f t="shared" si="10"/>
        <v>1.1769042798954226</v>
      </c>
      <c r="G178">
        <f t="shared" si="11"/>
        <v>1.5291151671016198E-4</v>
      </c>
    </row>
    <row r="179" spans="1:7">
      <c r="A179">
        <v>2.85</v>
      </c>
      <c r="B179">
        <v>1.2088012695300001</v>
      </c>
      <c r="D179">
        <f t="shared" si="8"/>
        <v>170.99999999982001</v>
      </c>
      <c r="E179">
        <f t="shared" si="9"/>
        <v>1.18713378906</v>
      </c>
      <c r="F179">
        <f t="shared" si="10"/>
        <v>1.1746753271409676</v>
      </c>
      <c r="G179">
        <f t="shared" si="11"/>
        <v>1.5521327338798141E-4</v>
      </c>
    </row>
    <row r="180" spans="1:7">
      <c r="A180">
        <v>2.86666666667</v>
      </c>
      <c r="B180">
        <v>1.2060546875</v>
      </c>
      <c r="D180">
        <f t="shared" si="8"/>
        <v>172.00000000002001</v>
      </c>
      <c r="E180">
        <f t="shared" si="9"/>
        <v>1.18469238281</v>
      </c>
      <c r="F180">
        <f t="shared" si="10"/>
        <v>1.1724887519355218</v>
      </c>
      <c r="G180">
        <f t="shared" si="11"/>
        <v>1.4892860652051699E-4</v>
      </c>
    </row>
    <row r="181" spans="1:7">
      <c r="A181">
        <v>2.88333333333</v>
      </c>
      <c r="B181">
        <v>1.20422363281</v>
      </c>
      <c r="D181">
        <f t="shared" si="8"/>
        <v>173.00000000022001</v>
      </c>
      <c r="E181">
        <f t="shared" si="9"/>
        <v>1.1819458007800001</v>
      </c>
      <c r="F181">
        <f t="shared" si="10"/>
        <v>1.1703437485851291</v>
      </c>
      <c r="G181">
        <f t="shared" si="11"/>
        <v>1.3460761513251057E-4</v>
      </c>
    </row>
    <row r="182" spans="1:7">
      <c r="A182">
        <v>2.9</v>
      </c>
      <c r="B182">
        <v>1.2002563476599999</v>
      </c>
      <c r="D182">
        <f t="shared" si="8"/>
        <v>173.99999999982001</v>
      </c>
      <c r="E182">
        <f t="shared" si="9"/>
        <v>1.1795043945300001</v>
      </c>
      <c r="F182">
        <f t="shared" si="10"/>
        <v>1.1682395267138654</v>
      </c>
      <c r="G182">
        <f t="shared" si="11"/>
        <v>1.2689724691498672E-4</v>
      </c>
    </row>
    <row r="183" spans="1:7">
      <c r="A183">
        <v>2.9166666666699999</v>
      </c>
      <c r="B183">
        <v>1.19812011719</v>
      </c>
      <c r="D183">
        <f t="shared" si="8"/>
        <v>175.00000000002001</v>
      </c>
      <c r="E183">
        <f t="shared" si="9"/>
        <v>1.17736816406</v>
      </c>
      <c r="F183">
        <f t="shared" si="10"/>
        <v>1.166175310968931</v>
      </c>
      <c r="G183">
        <f t="shared" si="11"/>
        <v>1.252799603182526E-4</v>
      </c>
    </row>
    <row r="184" spans="1:7">
      <c r="A184">
        <v>2.9333333333299998</v>
      </c>
      <c r="B184">
        <v>1.19384765625</v>
      </c>
      <c r="D184">
        <f t="shared" si="8"/>
        <v>176.00000000022001</v>
      </c>
      <c r="E184">
        <f t="shared" si="9"/>
        <v>1.17370605469</v>
      </c>
      <c r="F184">
        <f t="shared" si="10"/>
        <v>1.164150340742528</v>
      </c>
      <c r="G184">
        <f t="shared" si="11"/>
        <v>9.1311669045911128E-5</v>
      </c>
    </row>
    <row r="185" spans="1:7">
      <c r="A185">
        <v>2.95</v>
      </c>
      <c r="B185">
        <v>1.1929321289099999</v>
      </c>
      <c r="D185">
        <f t="shared" si="8"/>
        <v>176.99999999982003</v>
      </c>
      <c r="E185">
        <f t="shared" si="9"/>
        <v>1.17248535156</v>
      </c>
      <c r="F185">
        <f t="shared" si="10"/>
        <v>1.1621638698877041</v>
      </c>
      <c r="G185">
        <f t="shared" si="11"/>
        <v>1.0653298391153916E-4</v>
      </c>
    </row>
    <row r="186" spans="1:7">
      <c r="A186">
        <v>2.9666666666700001</v>
      </c>
      <c r="B186">
        <v>1.1892700195300001</v>
      </c>
      <c r="D186">
        <f t="shared" si="8"/>
        <v>178.00000000002001</v>
      </c>
      <c r="E186">
        <f t="shared" si="9"/>
        <v>1.1685180664099999</v>
      </c>
      <c r="F186">
        <f t="shared" si="10"/>
        <v>1.1602151664399454</v>
      </c>
      <c r="G186">
        <f t="shared" si="11"/>
        <v>6.8938147912731213E-5</v>
      </c>
    </row>
    <row r="187" spans="1:7">
      <c r="A187">
        <v>2.9833333333300001</v>
      </c>
      <c r="B187">
        <v>1.18713378906</v>
      </c>
      <c r="D187">
        <f t="shared" si="8"/>
        <v>179.00000000022001</v>
      </c>
      <c r="E187">
        <f t="shared" si="9"/>
        <v>1.1672973632800001</v>
      </c>
      <c r="F187">
        <f t="shared" si="10"/>
        <v>1.1583035123546186</v>
      </c>
      <c r="G187">
        <f t="shared" si="11"/>
        <v>8.0889354467986001E-5</v>
      </c>
    </row>
    <row r="188" spans="1:7">
      <c r="A188">
        <v>3</v>
      </c>
      <c r="B188">
        <v>1.18469238281</v>
      </c>
      <c r="D188">
        <f t="shared" si="8"/>
        <v>179.99999999982001</v>
      </c>
      <c r="E188">
        <f t="shared" si="9"/>
        <v>1.16333007813</v>
      </c>
      <c r="F188">
        <f t="shared" si="10"/>
        <v>1.156428203238715</v>
      </c>
      <c r="G188">
        <f t="shared" si="11"/>
        <v>4.7635877014950612E-5</v>
      </c>
    </row>
    <row r="189" spans="1:7">
      <c r="A189">
        <v>3.0166666666699999</v>
      </c>
      <c r="B189">
        <v>1.1819458007800001</v>
      </c>
      <c r="D189">
        <f t="shared" si="8"/>
        <v>181.00000000002001</v>
      </c>
      <c r="E189">
        <f t="shared" si="9"/>
        <v>1.162109375</v>
      </c>
      <c r="F189">
        <f t="shared" si="10"/>
        <v>1.1545885480880236</v>
      </c>
      <c r="G189">
        <f t="shared" si="11"/>
        <v>5.6562837439908765E-5</v>
      </c>
    </row>
    <row r="190" spans="1:7">
      <c r="A190">
        <v>3.0333333333299999</v>
      </c>
      <c r="B190">
        <v>1.1795043945300001</v>
      </c>
      <c r="D190">
        <f t="shared" si="8"/>
        <v>182.00000000022001</v>
      </c>
      <c r="E190">
        <f t="shared" si="9"/>
        <v>1.1593627929699999</v>
      </c>
      <c r="F190">
        <f t="shared" si="10"/>
        <v>1.152783869039266</v>
      </c>
      <c r="G190">
        <f t="shared" si="11"/>
        <v>4.3282240086383096E-5</v>
      </c>
    </row>
    <row r="191" spans="1:7">
      <c r="A191">
        <v>3.05</v>
      </c>
      <c r="B191">
        <v>1.17736816406</v>
      </c>
      <c r="D191">
        <f t="shared" si="8"/>
        <v>182.99999999982001</v>
      </c>
      <c r="E191">
        <f t="shared" si="9"/>
        <v>1.15661621094</v>
      </c>
      <c r="F191">
        <f t="shared" si="10"/>
        <v>1.1510135011168516</v>
      </c>
      <c r="G191">
        <f t="shared" si="11"/>
        <v>3.1390357362403195E-5</v>
      </c>
    </row>
    <row r="192" spans="1:7">
      <c r="A192">
        <v>3.0666666666700002</v>
      </c>
      <c r="B192">
        <v>1.17370605469</v>
      </c>
      <c r="D192">
        <f t="shared" si="8"/>
        <v>184.00000000002001</v>
      </c>
      <c r="E192">
        <f t="shared" si="9"/>
        <v>1.15539550781</v>
      </c>
      <c r="F192">
        <f t="shared" si="10"/>
        <v>1.149276791984758</v>
      </c>
      <c r="G192">
        <f t="shared" si="11"/>
        <v>3.7438683350067358E-5</v>
      </c>
    </row>
    <row r="193" spans="1:7">
      <c r="A193">
        <v>3.0833333333300001</v>
      </c>
      <c r="B193">
        <v>1.17248535156</v>
      </c>
      <c r="D193">
        <f t="shared" si="8"/>
        <v>185.00000000022001</v>
      </c>
      <c r="E193">
        <f t="shared" si="9"/>
        <v>1.15356445313</v>
      </c>
      <c r="F193">
        <f t="shared" si="10"/>
        <v>1.1475731017125363</v>
      </c>
      <c r="G193">
        <f t="shared" si="11"/>
        <v>3.5896291807543722E-5</v>
      </c>
    </row>
    <row r="194" spans="1:7">
      <c r="A194">
        <v>3.1</v>
      </c>
      <c r="B194">
        <v>1.1685180664099999</v>
      </c>
      <c r="D194">
        <f t="shared" si="8"/>
        <v>185.99999999982001</v>
      </c>
      <c r="E194">
        <f t="shared" si="9"/>
        <v>1.15173339844</v>
      </c>
      <c r="F194">
        <f t="shared" si="10"/>
        <v>1.1459018025362382</v>
      </c>
      <c r="G194">
        <f t="shared" si="11"/>
        <v>3.4007510784771523E-5</v>
      </c>
    </row>
    <row r="195" spans="1:7">
      <c r="A195">
        <v>3.11666666667</v>
      </c>
      <c r="B195">
        <v>1.1672973632800001</v>
      </c>
      <c r="D195">
        <f t="shared" si="8"/>
        <v>187.00000000002001</v>
      </c>
      <c r="E195">
        <f t="shared" si="9"/>
        <v>1.1477661132800001</v>
      </c>
      <c r="F195">
        <f t="shared" si="10"/>
        <v>1.144262278624181</v>
      </c>
      <c r="G195">
        <f t="shared" si="11"/>
        <v>1.2276857295319374E-5</v>
      </c>
    </row>
    <row r="196" spans="1:7">
      <c r="A196">
        <v>3.13333333333</v>
      </c>
      <c r="B196">
        <v>1.16333007813</v>
      </c>
      <c r="D196">
        <f t="shared" si="8"/>
        <v>188.00000000022001</v>
      </c>
      <c r="E196">
        <f t="shared" si="9"/>
        <v>1.14624023438</v>
      </c>
      <c r="F196">
        <f t="shared" si="10"/>
        <v>1.1426539258560469</v>
      </c>
      <c r="G196">
        <f t="shared" si="11"/>
        <v>1.2861608828978958E-5</v>
      </c>
    </row>
    <row r="197" spans="1:7">
      <c r="A197">
        <v>3.15</v>
      </c>
      <c r="B197">
        <v>1.162109375</v>
      </c>
      <c r="D197">
        <f t="shared" si="8"/>
        <v>188.99999999982001</v>
      </c>
      <c r="E197">
        <f t="shared" si="9"/>
        <v>1.14196777344</v>
      </c>
      <c r="F197">
        <f t="shared" si="10"/>
        <v>1.1410761515971883</v>
      </c>
      <c r="G197">
        <f t="shared" si="11"/>
        <v>7.9498951057886567E-7</v>
      </c>
    </row>
    <row r="198" spans="1:7">
      <c r="A198">
        <v>3.1666666666699999</v>
      </c>
      <c r="B198">
        <v>1.1593627929699999</v>
      </c>
      <c r="D198">
        <f t="shared" si="8"/>
        <v>190.00000000002001</v>
      </c>
      <c r="E198">
        <f t="shared" si="9"/>
        <v>1.14135742188</v>
      </c>
      <c r="F198">
        <f t="shared" si="10"/>
        <v>1.1395283744775004</v>
      </c>
      <c r="G198">
        <f t="shared" si="11"/>
        <v>3.3454144005903937E-6</v>
      </c>
    </row>
    <row r="199" spans="1:7">
      <c r="A199">
        <v>3.1833333333299998</v>
      </c>
      <c r="B199">
        <v>1.15661621094</v>
      </c>
      <c r="D199">
        <f t="shared" si="8"/>
        <v>191.00000000022001</v>
      </c>
      <c r="E199">
        <f t="shared" si="9"/>
        <v>1.1410522460900001</v>
      </c>
      <c r="F199">
        <f t="shared" si="10"/>
        <v>1.1380100241828832</v>
      </c>
      <c r="G199">
        <f t="shared" si="11"/>
        <v>9.2551141321419463E-6</v>
      </c>
    </row>
    <row r="200" spans="1:7">
      <c r="A200">
        <v>3.2</v>
      </c>
      <c r="B200">
        <v>1.15539550781</v>
      </c>
      <c r="D200">
        <f t="shared" si="8"/>
        <v>191.99999999982003</v>
      </c>
      <c r="E200">
        <f t="shared" si="9"/>
        <v>1.1373901367199999</v>
      </c>
      <c r="F200">
        <f t="shared" si="10"/>
        <v>1.1365205412421742</v>
      </c>
      <c r="G200">
        <f t="shared" si="11"/>
        <v>7.5619629505494964E-7</v>
      </c>
    </row>
    <row r="201" spans="1:7">
      <c r="A201">
        <v>3.2166666666700001</v>
      </c>
      <c r="B201">
        <v>1.15356445313</v>
      </c>
      <c r="D201">
        <f t="shared" ref="D201:D264" si="12">(A209-$A$16)*60</f>
        <v>193.00000000002001</v>
      </c>
      <c r="E201">
        <f t="shared" ref="E201:E264" si="13">B209</f>
        <v>1.13586425781</v>
      </c>
      <c r="F201">
        <f t="shared" ref="F201:F264" si="14">$J$10*EXP(-$J$11*D201)+$J$12</f>
        <v>1.1350593768183976</v>
      </c>
      <c r="G201">
        <f t="shared" ref="G201:G264" si="15">(E201-F201)^2</f>
        <v>6.4783341064280413E-7</v>
      </c>
    </row>
    <row r="202" spans="1:7">
      <c r="A202">
        <v>3.2333333333300001</v>
      </c>
      <c r="B202">
        <v>1.15173339844</v>
      </c>
      <c r="D202">
        <f t="shared" si="12"/>
        <v>194.00000000022001</v>
      </c>
      <c r="E202">
        <f t="shared" si="13"/>
        <v>1.13525390625</v>
      </c>
      <c r="F202">
        <f t="shared" si="14"/>
        <v>1.1336259925118941</v>
      </c>
      <c r="G202">
        <f t="shared" si="15"/>
        <v>2.6501031387138942E-6</v>
      </c>
    </row>
    <row r="203" spans="1:7">
      <c r="A203">
        <v>3.25</v>
      </c>
      <c r="B203">
        <v>1.1477661132800001</v>
      </c>
      <c r="D203">
        <f t="shared" si="12"/>
        <v>194.99999999982001</v>
      </c>
      <c r="E203">
        <f t="shared" si="13"/>
        <v>1.13220214844</v>
      </c>
      <c r="F203">
        <f t="shared" si="14"/>
        <v>1.1322198601591784</v>
      </c>
      <c r="G203">
        <f t="shared" si="15"/>
        <v>3.137049962550285E-10</v>
      </c>
    </row>
    <row r="204" spans="1:7">
      <c r="A204">
        <v>3.2666666666699999</v>
      </c>
      <c r="B204">
        <v>1.14624023438</v>
      </c>
      <c r="D204">
        <f t="shared" si="12"/>
        <v>196.00000000002001</v>
      </c>
      <c r="E204">
        <f t="shared" si="13"/>
        <v>1.1306762695300001</v>
      </c>
      <c r="F204">
        <f t="shared" si="14"/>
        <v>1.1308404616358685</v>
      </c>
      <c r="G204">
        <f t="shared" si="15"/>
        <v>2.6959047629492343E-8</v>
      </c>
    </row>
    <row r="205" spans="1:7">
      <c r="A205">
        <v>3.2833333333299999</v>
      </c>
      <c r="B205">
        <v>1.14196777344</v>
      </c>
      <c r="D205">
        <f t="shared" si="12"/>
        <v>197.00000000022001</v>
      </c>
      <c r="E205">
        <f t="shared" si="13"/>
        <v>1.1282348632800001</v>
      </c>
      <c r="F205">
        <f t="shared" si="14"/>
        <v>1.1294872886708327</v>
      </c>
      <c r="G205">
        <f t="shared" si="15"/>
        <v>1.5685693596021657E-6</v>
      </c>
    </row>
    <row r="206" spans="1:7">
      <c r="A206">
        <v>3.3</v>
      </c>
      <c r="B206">
        <v>1.14135742188</v>
      </c>
      <c r="D206">
        <f t="shared" si="12"/>
        <v>197.99999999982001</v>
      </c>
      <c r="E206">
        <f t="shared" si="13"/>
        <v>1.1257934570300001</v>
      </c>
      <c r="F206">
        <f t="shared" si="14"/>
        <v>1.1281598426563033</v>
      </c>
      <c r="G206">
        <f t="shared" si="15"/>
        <v>5.5997809323743996E-6</v>
      </c>
    </row>
    <row r="207" spans="1:7">
      <c r="A207">
        <v>3.3166666666700002</v>
      </c>
      <c r="B207">
        <v>1.1410522460900001</v>
      </c>
      <c r="D207">
        <f t="shared" si="12"/>
        <v>199.00000000002001</v>
      </c>
      <c r="E207">
        <f t="shared" si="13"/>
        <v>1.1257934570300001</v>
      </c>
      <c r="F207">
        <f t="shared" si="14"/>
        <v>1.1268576344618335</v>
      </c>
      <c r="G207">
        <f t="shared" si="15"/>
        <v>1.1324736064235346E-6</v>
      </c>
    </row>
    <row r="208" spans="1:7">
      <c r="A208">
        <v>3.3333333333300001</v>
      </c>
      <c r="B208">
        <v>1.1373901367199999</v>
      </c>
      <c r="D208">
        <f t="shared" si="12"/>
        <v>200.00000000022001</v>
      </c>
      <c r="E208">
        <f t="shared" si="13"/>
        <v>1.123046875</v>
      </c>
      <c r="F208">
        <f t="shared" si="14"/>
        <v>1.1255801842588447</v>
      </c>
      <c r="G208">
        <f t="shared" si="15"/>
        <v>6.4176558009480375E-6</v>
      </c>
    </row>
    <row r="209" spans="1:7">
      <c r="A209">
        <v>3.35</v>
      </c>
      <c r="B209">
        <v>1.13586425781</v>
      </c>
      <c r="D209">
        <f t="shared" si="12"/>
        <v>200.99999999982001</v>
      </c>
      <c r="E209">
        <f t="shared" si="13"/>
        <v>1.12060546875</v>
      </c>
      <c r="F209">
        <f t="shared" si="14"/>
        <v>1.1243270213413663</v>
      </c>
      <c r="G209">
        <f t="shared" si="15"/>
        <v>1.3849953690305268E-5</v>
      </c>
    </row>
    <row r="210" spans="1:7">
      <c r="A210">
        <v>3.36666666667</v>
      </c>
      <c r="B210">
        <v>1.13525390625</v>
      </c>
      <c r="D210">
        <f t="shared" si="12"/>
        <v>202.00000000002001</v>
      </c>
      <c r="E210">
        <f t="shared" si="13"/>
        <v>1.12060546875</v>
      </c>
      <c r="F210">
        <f t="shared" si="14"/>
        <v>1.123097683950403</v>
      </c>
      <c r="G210">
        <f t="shared" si="15"/>
        <v>6.211136605119725E-6</v>
      </c>
    </row>
    <row r="211" spans="1:7">
      <c r="A211">
        <v>3.38333333333</v>
      </c>
      <c r="B211">
        <v>1.13220214844</v>
      </c>
      <c r="D211">
        <f t="shared" si="12"/>
        <v>203.00000000022001</v>
      </c>
      <c r="E211">
        <f t="shared" si="13"/>
        <v>1.1172485351599999</v>
      </c>
      <c r="F211">
        <f t="shared" si="14"/>
        <v>1.1218917191083011</v>
      </c>
      <c r="G211">
        <f t="shared" si="15"/>
        <v>2.1559157177762018E-5</v>
      </c>
    </row>
    <row r="212" spans="1:7">
      <c r="A212">
        <v>3.4</v>
      </c>
      <c r="B212">
        <v>1.1306762695300001</v>
      </c>
      <c r="D212">
        <f t="shared" si="12"/>
        <v>203.99999999982001</v>
      </c>
      <c r="E212">
        <f t="shared" si="13"/>
        <v>1.1160278320300001</v>
      </c>
      <c r="F212">
        <f t="shared" si="14"/>
        <v>1.1207086824495185</v>
      </c>
      <c r="G212">
        <f t="shared" si="15"/>
        <v>2.1910360649905382E-5</v>
      </c>
    </row>
    <row r="213" spans="1:7">
      <c r="A213">
        <v>3.4166666666699999</v>
      </c>
      <c r="B213">
        <v>1.1282348632800001</v>
      </c>
      <c r="D213">
        <f t="shared" si="12"/>
        <v>205.00000000002001</v>
      </c>
      <c r="E213">
        <f t="shared" si="13"/>
        <v>1.11511230469</v>
      </c>
      <c r="F213">
        <f t="shared" si="14"/>
        <v>1.1195481380548216</v>
      </c>
      <c r="G213">
        <f t="shared" si="15"/>
        <v>1.967661764046418E-5</v>
      </c>
    </row>
    <row r="214" spans="1:7">
      <c r="A214">
        <v>3.4333333333299998</v>
      </c>
      <c r="B214">
        <v>1.1257934570300001</v>
      </c>
      <c r="D214">
        <f t="shared" si="12"/>
        <v>206.00000000022001</v>
      </c>
      <c r="E214">
        <f t="shared" si="13"/>
        <v>1.11328125</v>
      </c>
      <c r="F214">
        <f t="shared" si="14"/>
        <v>1.1184096582949192</v>
      </c>
      <c r="G214">
        <f t="shared" si="15"/>
        <v>2.6300571639396353E-5</v>
      </c>
    </row>
    <row r="215" spans="1:7">
      <c r="A215">
        <v>3.45</v>
      </c>
      <c r="B215">
        <v>1.1257934570300001</v>
      </c>
      <c r="D215">
        <f t="shared" si="12"/>
        <v>206.99999999982003</v>
      </c>
      <c r="E215">
        <f t="shared" si="13"/>
        <v>1.11267089844</v>
      </c>
      <c r="F215">
        <f t="shared" si="14"/>
        <v>1.1172928236707032</v>
      </c>
      <c r="G215">
        <f t="shared" si="15"/>
        <v>2.1362192838210366E-5</v>
      </c>
    </row>
    <row r="216" spans="1:7">
      <c r="A216">
        <v>3.4666666666700001</v>
      </c>
      <c r="B216">
        <v>1.123046875</v>
      </c>
      <c r="D216">
        <f t="shared" si="12"/>
        <v>208.00000000002001</v>
      </c>
      <c r="E216">
        <f t="shared" si="13"/>
        <v>1.11022949219</v>
      </c>
      <c r="F216">
        <f t="shared" si="14"/>
        <v>1.1161972226567236</v>
      </c>
      <c r="G216">
        <f t="shared" si="15"/>
        <v>3.5613806923461182E-5</v>
      </c>
    </row>
    <row r="217" spans="1:7">
      <c r="A217">
        <v>3.4833333333300001</v>
      </c>
      <c r="B217">
        <v>1.12060546875</v>
      </c>
      <c r="D217">
        <f t="shared" si="12"/>
        <v>209.00000000022001</v>
      </c>
      <c r="E217">
        <f t="shared" si="13"/>
        <v>1.1093139648400001</v>
      </c>
      <c r="F217">
        <f t="shared" si="14"/>
        <v>1.1151224515535723</v>
      </c>
      <c r="G217">
        <f t="shared" si="15"/>
        <v>3.3738517901744163E-5</v>
      </c>
    </row>
    <row r="218" spans="1:7">
      <c r="A218">
        <v>3.5</v>
      </c>
      <c r="B218">
        <v>1.12060546875</v>
      </c>
      <c r="D218">
        <f t="shared" si="12"/>
        <v>209.99999999982001</v>
      </c>
      <c r="E218">
        <f t="shared" si="13"/>
        <v>1.1062622070300001</v>
      </c>
      <c r="F218">
        <f t="shared" si="14"/>
        <v>1.1140681143370643</v>
      </c>
      <c r="G218">
        <f t="shared" si="15"/>
        <v>6.0932188886478397E-5</v>
      </c>
    </row>
    <row r="219" spans="1:7">
      <c r="A219">
        <v>3.5166666666699999</v>
      </c>
      <c r="B219">
        <v>1.1172485351599999</v>
      </c>
      <c r="D219">
        <f t="shared" si="12"/>
        <v>211.00000000002001</v>
      </c>
      <c r="E219">
        <f t="shared" si="13"/>
        <v>1.10473632813</v>
      </c>
      <c r="F219">
        <f t="shared" si="14"/>
        <v>1.1130338225104714</v>
      </c>
      <c r="G219">
        <f t="shared" si="15"/>
        <v>6.8848412993955267E-5</v>
      </c>
    </row>
    <row r="220" spans="1:7">
      <c r="A220">
        <v>3.5333333333299999</v>
      </c>
      <c r="B220">
        <v>1.1160278320300001</v>
      </c>
      <c r="D220">
        <f t="shared" si="12"/>
        <v>212.00000000022001</v>
      </c>
      <c r="E220">
        <f t="shared" si="13"/>
        <v>1.10473632813</v>
      </c>
      <c r="F220">
        <f t="shared" si="14"/>
        <v>1.1120191949651668</v>
      </c>
      <c r="G220">
        <f t="shared" si="15"/>
        <v>5.3040149338772014E-5</v>
      </c>
    </row>
    <row r="221" spans="1:7">
      <c r="A221">
        <v>3.55</v>
      </c>
      <c r="B221">
        <v>1.11511230469</v>
      </c>
      <c r="D221">
        <f t="shared" si="12"/>
        <v>212.99999999982001</v>
      </c>
      <c r="E221">
        <f t="shared" si="13"/>
        <v>1.10107421875</v>
      </c>
      <c r="F221">
        <f t="shared" si="14"/>
        <v>1.1110238578382452</v>
      </c>
      <c r="G221">
        <f t="shared" si="15"/>
        <v>9.8995317986336762E-5</v>
      </c>
    </row>
    <row r="222" spans="1:7">
      <c r="A222">
        <v>3.5666666666700002</v>
      </c>
      <c r="B222">
        <v>1.11328125</v>
      </c>
      <c r="D222">
        <f t="shared" si="12"/>
        <v>214.00000000002001</v>
      </c>
      <c r="E222">
        <f t="shared" si="13"/>
        <v>1.10168457031</v>
      </c>
      <c r="F222">
        <f t="shared" si="14"/>
        <v>1.1100474443730266</v>
      </c>
      <c r="G222">
        <f t="shared" si="15"/>
        <v>6.99376625940431E-5</v>
      </c>
    </row>
    <row r="223" spans="1:7">
      <c r="A223">
        <v>3.5833333333300001</v>
      </c>
      <c r="B223">
        <v>1.11267089844</v>
      </c>
      <c r="D223">
        <f t="shared" si="12"/>
        <v>215.00000000022001</v>
      </c>
      <c r="E223">
        <f t="shared" si="13"/>
        <v>1.09985351563</v>
      </c>
      <c r="F223">
        <f t="shared" si="14"/>
        <v>1.1090895947874984</v>
      </c>
      <c r="G223">
        <f t="shared" si="15"/>
        <v>8.5305158203575536E-5</v>
      </c>
    </row>
    <row r="224" spans="1:7">
      <c r="A224">
        <v>3.6</v>
      </c>
      <c r="B224">
        <v>1.11022949219</v>
      </c>
      <c r="D224">
        <f t="shared" si="12"/>
        <v>215.99999999982001</v>
      </c>
      <c r="E224">
        <f t="shared" si="13"/>
        <v>1.0995483398400001</v>
      </c>
      <c r="F224">
        <f t="shared" si="14"/>
        <v>1.1081499561399035</v>
      </c>
      <c r="G224">
        <f t="shared" si="15"/>
        <v>7.3987802970764094E-5</v>
      </c>
    </row>
    <row r="225" spans="1:7">
      <c r="A225">
        <v>3.61666666667</v>
      </c>
      <c r="B225">
        <v>1.1093139648400001</v>
      </c>
      <c r="D225">
        <f t="shared" si="12"/>
        <v>217.00000000002001</v>
      </c>
      <c r="E225">
        <f t="shared" si="13"/>
        <v>1.0946655273400001</v>
      </c>
      <c r="F225">
        <f t="shared" si="14"/>
        <v>1.1072281821970495</v>
      </c>
      <c r="G225">
        <f t="shared" si="15"/>
        <v>1.5782029705734783E-4</v>
      </c>
    </row>
    <row r="226" spans="1:7">
      <c r="A226">
        <v>3.63333333333</v>
      </c>
      <c r="B226">
        <v>1.1062622070300001</v>
      </c>
      <c r="D226">
        <f t="shared" si="12"/>
        <v>218.00000000022001</v>
      </c>
      <c r="E226">
        <f t="shared" si="13"/>
        <v>1.09436035156</v>
      </c>
      <c r="F226">
        <f t="shared" si="14"/>
        <v>1.1063239333101134</v>
      </c>
      <c r="G226">
        <f t="shared" si="15"/>
        <v>1.4312728829164547E-4</v>
      </c>
    </row>
    <row r="227" spans="1:7">
      <c r="A227">
        <v>3.65</v>
      </c>
      <c r="B227">
        <v>1.10473632813</v>
      </c>
      <c r="D227">
        <f t="shared" si="12"/>
        <v>218.99999999982001</v>
      </c>
      <c r="E227">
        <f t="shared" si="13"/>
        <v>1.09436035156</v>
      </c>
      <c r="F227">
        <f t="shared" si="14"/>
        <v>1.1054368762877507</v>
      </c>
      <c r="G227">
        <f t="shared" si="15"/>
        <v>1.2268940004447204E-4</v>
      </c>
    </row>
    <row r="228" spans="1:7">
      <c r="A228">
        <v>3.6666666666699999</v>
      </c>
      <c r="B228">
        <v>1.10473632813</v>
      </c>
      <c r="D228">
        <f t="shared" si="12"/>
        <v>220.00000000002001</v>
      </c>
      <c r="E228">
        <f t="shared" si="13"/>
        <v>1.09191894531</v>
      </c>
      <c r="F228">
        <f t="shared" si="14"/>
        <v>1.104566684271775</v>
      </c>
      <c r="G228">
        <f t="shared" si="15"/>
        <v>1.5996530084520026E-4</v>
      </c>
    </row>
    <row r="229" spans="1:7">
      <c r="A229">
        <v>3.6833333333299998</v>
      </c>
      <c r="B229">
        <v>1.10107421875</v>
      </c>
      <c r="D229">
        <f t="shared" si="12"/>
        <v>221.00000000022001</v>
      </c>
      <c r="E229">
        <f t="shared" si="13"/>
        <v>1.09008789063</v>
      </c>
      <c r="F229">
        <f t="shared" si="14"/>
        <v>1.1037130366199106</v>
      </c>
      <c r="G229">
        <f t="shared" si="15"/>
        <v>1.8564460324637698E-4</v>
      </c>
    </row>
    <row r="230" spans="1:7">
      <c r="A230">
        <v>3.7</v>
      </c>
      <c r="B230">
        <v>1.10168457031</v>
      </c>
      <c r="D230">
        <f t="shared" si="12"/>
        <v>221.99999999982003</v>
      </c>
      <c r="E230">
        <f t="shared" si="13"/>
        <v>1.0891723632800001</v>
      </c>
      <c r="F230">
        <f t="shared" si="14"/>
        <v>1.1028756187860052</v>
      </c>
      <c r="G230">
        <f t="shared" si="15"/>
        <v>1.8777921146285746E-4</v>
      </c>
    </row>
    <row r="231" spans="1:7">
      <c r="A231">
        <v>3.7166666666700001</v>
      </c>
      <c r="B231">
        <v>1.09985351563</v>
      </c>
      <c r="D231">
        <f t="shared" si="12"/>
        <v>223.00000000002001</v>
      </c>
      <c r="E231">
        <f t="shared" si="13"/>
        <v>1.0891723632800001</v>
      </c>
      <c r="F231">
        <f t="shared" si="14"/>
        <v>1.1020541222026632</v>
      </c>
      <c r="G231">
        <f t="shared" si="15"/>
        <v>1.6593971294160981E-4</v>
      </c>
    </row>
    <row r="232" spans="1:7">
      <c r="A232">
        <v>3.7333333333300001</v>
      </c>
      <c r="B232">
        <v>1.0995483398400001</v>
      </c>
      <c r="D232">
        <f t="shared" si="12"/>
        <v>224.00000000022001</v>
      </c>
      <c r="E232">
        <f t="shared" si="13"/>
        <v>1.0867309570300001</v>
      </c>
      <c r="F232">
        <f t="shared" si="14"/>
        <v>1.1012482441705627</v>
      </c>
      <c r="G232">
        <f t="shared" si="15"/>
        <v>2.1075162592154283E-4</v>
      </c>
    </row>
    <row r="233" spans="1:7">
      <c r="A233">
        <v>3.75</v>
      </c>
      <c r="B233">
        <v>1.0946655273400001</v>
      </c>
      <c r="D233">
        <f t="shared" si="12"/>
        <v>224.99999999982001</v>
      </c>
      <c r="E233">
        <f t="shared" si="13"/>
        <v>1.0848999023400001</v>
      </c>
      <c r="F233">
        <f t="shared" si="14"/>
        <v>1.1004576877453678</v>
      </c>
      <c r="G233">
        <f t="shared" si="15"/>
        <v>2.4204468671947142E-4</v>
      </c>
    </row>
    <row r="234" spans="1:7">
      <c r="A234">
        <v>3.7666666666699999</v>
      </c>
      <c r="B234">
        <v>1.09436035156</v>
      </c>
      <c r="D234">
        <f t="shared" si="12"/>
        <v>226.00000000002001</v>
      </c>
      <c r="E234">
        <f t="shared" si="13"/>
        <v>1.0842895507800001</v>
      </c>
      <c r="F234">
        <f t="shared" si="14"/>
        <v>1.0996821616269332</v>
      </c>
      <c r="G234">
        <f t="shared" si="15"/>
        <v>2.3693246868512278E-4</v>
      </c>
    </row>
    <row r="235" spans="1:7">
      <c r="A235">
        <v>3.7833333333299999</v>
      </c>
      <c r="B235">
        <v>1.09436035156</v>
      </c>
      <c r="D235">
        <f t="shared" si="12"/>
        <v>227.00000000022001</v>
      </c>
      <c r="E235">
        <f t="shared" si="13"/>
        <v>1.0842895507800001</v>
      </c>
      <c r="F235">
        <f t="shared" si="14"/>
        <v>1.0989213800548125</v>
      </c>
      <c r="G235">
        <f t="shared" si="15"/>
        <v>2.140904279272582E-4</v>
      </c>
    </row>
    <row r="236" spans="1:7">
      <c r="A236">
        <v>3.8</v>
      </c>
      <c r="B236">
        <v>1.09191894531</v>
      </c>
      <c r="D236">
        <f t="shared" si="12"/>
        <v>227.99999999982001</v>
      </c>
      <c r="E236">
        <f t="shared" si="13"/>
        <v>1.08154296875</v>
      </c>
      <c r="F236">
        <f t="shared" si="14"/>
        <v>1.0981750627015003</v>
      </c>
      <c r="G236">
        <f t="shared" si="15"/>
        <v>2.7662654921153408E-4</v>
      </c>
    </row>
    <row r="237" spans="1:7">
      <c r="A237">
        <v>3.8166666666700002</v>
      </c>
      <c r="B237">
        <v>1.09008789063</v>
      </c>
      <c r="D237">
        <f t="shared" si="12"/>
        <v>229.00000000002001</v>
      </c>
      <c r="E237">
        <f t="shared" si="13"/>
        <v>1.07971191406</v>
      </c>
      <c r="F237">
        <f t="shared" si="14"/>
        <v>1.0974429345678356</v>
      </c>
      <c r="G237">
        <f t="shared" si="15"/>
        <v>3.1438908824928639E-4</v>
      </c>
    </row>
    <row r="238" spans="1:7">
      <c r="A238">
        <v>3.8333333333300001</v>
      </c>
      <c r="B238">
        <v>1.0891723632800001</v>
      </c>
      <c r="D238">
        <f t="shared" si="12"/>
        <v>230.00000000022001</v>
      </c>
      <c r="E238">
        <f t="shared" si="13"/>
        <v>1.0787963867199999</v>
      </c>
      <c r="F238">
        <f t="shared" si="14"/>
        <v>1.096724725884358</v>
      </c>
      <c r="G238">
        <f t="shared" si="15"/>
        <v>3.2142534519225642E-4</v>
      </c>
    </row>
    <row r="239" spans="1:7">
      <c r="A239">
        <v>3.85</v>
      </c>
      <c r="B239">
        <v>1.0891723632800001</v>
      </c>
      <c r="D239">
        <f t="shared" si="12"/>
        <v>230.99999999982001</v>
      </c>
      <c r="E239">
        <f t="shared" si="13"/>
        <v>1.0787963867199999</v>
      </c>
      <c r="F239">
        <f t="shared" si="14"/>
        <v>1.0960201720105247</v>
      </c>
      <c r="G239">
        <f t="shared" si="15"/>
        <v>2.9665877973409911E-4</v>
      </c>
    </row>
    <row r="240" spans="1:7">
      <c r="A240">
        <v>3.86666666667</v>
      </c>
      <c r="B240">
        <v>1.0867309570300001</v>
      </c>
      <c r="D240">
        <f t="shared" si="12"/>
        <v>232.00000000002001</v>
      </c>
      <c r="E240">
        <f t="shared" si="13"/>
        <v>1.0775756835900001</v>
      </c>
      <c r="F240">
        <f t="shared" si="14"/>
        <v>1.0953290133359652</v>
      </c>
      <c r="G240">
        <f t="shared" si="15"/>
        <v>3.151807170689695E-4</v>
      </c>
    </row>
    <row r="241" spans="1:7">
      <c r="A241">
        <v>3.88333333333</v>
      </c>
      <c r="B241">
        <v>1.0848999023400001</v>
      </c>
      <c r="D241">
        <f t="shared" si="12"/>
        <v>233.00000000022001</v>
      </c>
      <c r="E241">
        <f t="shared" si="13"/>
        <v>1.0745239257800001</v>
      </c>
      <c r="F241">
        <f t="shared" si="14"/>
        <v>1.0946509951873595</v>
      </c>
      <c r="G241">
        <f t="shared" si="15"/>
        <v>4.0509892292866351E-4</v>
      </c>
    </row>
    <row r="242" spans="1:7">
      <c r="A242">
        <v>3.9</v>
      </c>
      <c r="B242">
        <v>1.0842895507800001</v>
      </c>
      <c r="D242">
        <f t="shared" si="12"/>
        <v>233.99999999982001</v>
      </c>
      <c r="E242">
        <f t="shared" si="13"/>
        <v>1.0751342773400001</v>
      </c>
      <c r="F242">
        <f t="shared" si="14"/>
        <v>1.0939858677332936</v>
      </c>
      <c r="G242">
        <f t="shared" si="15"/>
        <v>3.5538246035651724E-4</v>
      </c>
    </row>
    <row r="243" spans="1:7">
      <c r="A243">
        <v>3.9166666666699999</v>
      </c>
      <c r="B243">
        <v>1.0842895507800001</v>
      </c>
      <c r="D243">
        <f t="shared" si="12"/>
        <v>235.00000000002001</v>
      </c>
      <c r="E243">
        <f t="shared" si="13"/>
        <v>1.07360839844</v>
      </c>
      <c r="F243">
        <f t="shared" si="14"/>
        <v>1.0933333858910408</v>
      </c>
      <c r="G243">
        <f t="shared" si="15"/>
        <v>3.8907512994371655E-4</v>
      </c>
    </row>
    <row r="244" spans="1:7">
      <c r="A244">
        <v>3.9333333333299998</v>
      </c>
      <c r="B244">
        <v>1.08154296875</v>
      </c>
      <c r="D244">
        <f t="shared" si="12"/>
        <v>236.00000000021998</v>
      </c>
      <c r="E244">
        <f t="shared" si="13"/>
        <v>1.0739135742199999</v>
      </c>
      <c r="F244">
        <f t="shared" si="14"/>
        <v>1.0926933092386497</v>
      </c>
      <c r="G244">
        <f t="shared" si="15"/>
        <v>3.5267844737070248E-4</v>
      </c>
    </row>
    <row r="245" spans="1:7">
      <c r="A245">
        <v>3.95</v>
      </c>
      <c r="B245">
        <v>1.07971191406</v>
      </c>
      <c r="D245">
        <f t="shared" si="12"/>
        <v>236.99999999982001</v>
      </c>
      <c r="E245">
        <f t="shared" si="13"/>
        <v>1.07055664063</v>
      </c>
      <c r="F245">
        <f t="shared" si="14"/>
        <v>1.092065401925125</v>
      </c>
      <c r="G245">
        <f t="shared" si="15"/>
        <v>4.6262681245066826E-4</v>
      </c>
    </row>
    <row r="246" spans="1:7">
      <c r="A246">
        <v>3.9666666666700001</v>
      </c>
      <c r="B246">
        <v>1.0787963867199999</v>
      </c>
      <c r="D246">
        <f t="shared" si="12"/>
        <v>238.00000000001998</v>
      </c>
      <c r="E246">
        <f t="shared" si="13"/>
        <v>1.0693359375</v>
      </c>
      <c r="F246">
        <f t="shared" si="14"/>
        <v>1.0914494325824249</v>
      </c>
      <c r="G246">
        <f t="shared" si="15"/>
        <v>4.8900666476042948E-4</v>
      </c>
    </row>
    <row r="247" spans="1:7">
      <c r="A247">
        <v>3.9833333333300001</v>
      </c>
      <c r="B247">
        <v>1.0787963867199999</v>
      </c>
      <c r="D247">
        <f t="shared" si="12"/>
        <v>239.00000000021998</v>
      </c>
      <c r="E247">
        <f t="shared" si="13"/>
        <v>1.06872558594</v>
      </c>
      <c r="F247">
        <f t="shared" si="14"/>
        <v>1.0908451742424694</v>
      </c>
      <c r="G247">
        <f t="shared" si="15"/>
        <v>4.8927618667074144E-4</v>
      </c>
    </row>
    <row r="248" spans="1:7">
      <c r="A248">
        <v>4</v>
      </c>
      <c r="B248">
        <v>1.0775756835900001</v>
      </c>
      <c r="D248">
        <f t="shared" si="12"/>
        <v>239.99999999982003</v>
      </c>
      <c r="E248">
        <f t="shared" si="13"/>
        <v>1.06872558594</v>
      </c>
      <c r="F248">
        <f t="shared" si="14"/>
        <v>1.0902524042523454</v>
      </c>
      <c r="G248">
        <f t="shared" si="15"/>
        <v>4.6340390665272819E-4</v>
      </c>
    </row>
    <row r="249" spans="1:7">
      <c r="A249">
        <v>4.0166666666699999</v>
      </c>
      <c r="B249">
        <v>1.0745239257800001</v>
      </c>
      <c r="D249">
        <f t="shared" si="12"/>
        <v>241.00000000002004</v>
      </c>
      <c r="E249">
        <f t="shared" si="13"/>
        <v>1.0684204101599999</v>
      </c>
      <c r="F249">
        <f t="shared" si="14"/>
        <v>1.0896709041912307</v>
      </c>
      <c r="G249">
        <f t="shared" si="15"/>
        <v>4.5158349657137606E-4</v>
      </c>
    </row>
    <row r="250" spans="1:7">
      <c r="A250">
        <v>4.0333333333299999</v>
      </c>
      <c r="B250">
        <v>1.0751342773400001</v>
      </c>
      <c r="D250">
        <f t="shared" si="12"/>
        <v>242.00000000022004</v>
      </c>
      <c r="E250">
        <f t="shared" si="13"/>
        <v>1.06506347656</v>
      </c>
      <c r="F250">
        <f t="shared" si="14"/>
        <v>1.0891004597920451</v>
      </c>
      <c r="G250">
        <f t="shared" si="15"/>
        <v>5.7777656289761546E-4</v>
      </c>
    </row>
    <row r="251" spans="1:7">
      <c r="A251">
        <v>4.05</v>
      </c>
      <c r="B251">
        <v>1.07360839844</v>
      </c>
      <c r="D251">
        <f t="shared" si="12"/>
        <v>242.99999999982003</v>
      </c>
      <c r="E251">
        <f t="shared" si="13"/>
        <v>1.064453125</v>
      </c>
      <c r="F251">
        <f t="shared" si="14"/>
        <v>1.0885408608614018</v>
      </c>
      <c r="G251">
        <f t="shared" si="15"/>
        <v>5.8021901892866146E-4</v>
      </c>
    </row>
    <row r="252" spans="1:7">
      <c r="A252">
        <v>4.0666666666699998</v>
      </c>
      <c r="B252">
        <v>1.0739135742199999</v>
      </c>
      <c r="D252">
        <f t="shared" si="12"/>
        <v>244.00000000002001</v>
      </c>
      <c r="E252">
        <f t="shared" si="13"/>
        <v>1.06506347656</v>
      </c>
      <c r="F252">
        <f t="shared" si="14"/>
        <v>1.0879919012011789</v>
      </c>
      <c r="G252">
        <f t="shared" si="15"/>
        <v>5.2571265652622185E-4</v>
      </c>
    </row>
    <row r="253" spans="1:7">
      <c r="A253">
        <v>4.0833333333299997</v>
      </c>
      <c r="B253">
        <v>1.07055664063</v>
      </c>
      <c r="D253">
        <f t="shared" si="12"/>
        <v>245.00000000022001</v>
      </c>
      <c r="E253">
        <f t="shared" si="13"/>
        <v>1.06384277344</v>
      </c>
      <c r="F253">
        <f t="shared" si="14"/>
        <v>1.0874533785345559</v>
      </c>
      <c r="G253">
        <f t="shared" si="15"/>
        <v>5.5746067293107021E-4</v>
      </c>
    </row>
    <row r="254" spans="1:7">
      <c r="A254">
        <v>4.0999999999999996</v>
      </c>
      <c r="B254">
        <v>1.0693359375</v>
      </c>
      <c r="D254">
        <f t="shared" si="12"/>
        <v>245.99999999982001</v>
      </c>
      <c r="E254">
        <f t="shared" si="13"/>
        <v>1.0635375976599999</v>
      </c>
      <c r="F254">
        <f t="shared" si="14"/>
        <v>1.0869250944304438</v>
      </c>
      <c r="G254">
        <f t="shared" si="15"/>
        <v>5.4697500518752565E-4</v>
      </c>
    </row>
    <row r="255" spans="1:7">
      <c r="A255">
        <v>4.1166666666699996</v>
      </c>
      <c r="B255">
        <v>1.06872558594</v>
      </c>
      <c r="D255">
        <f t="shared" si="12"/>
        <v>247.00000000002001</v>
      </c>
      <c r="E255">
        <f t="shared" si="13"/>
        <v>1.0610961914099999</v>
      </c>
      <c r="F255">
        <f t="shared" si="14"/>
        <v>1.0864068542294463</v>
      </c>
      <c r="G255">
        <f t="shared" si="15"/>
        <v>6.4062965235970552E-4</v>
      </c>
    </row>
    <row r="256" spans="1:7">
      <c r="A256">
        <v>4.1333333333300004</v>
      </c>
      <c r="B256">
        <v>1.06872558594</v>
      </c>
      <c r="D256">
        <f t="shared" si="12"/>
        <v>248.00000000022001</v>
      </c>
      <c r="E256">
        <f t="shared" si="13"/>
        <v>1.0586547851599999</v>
      </c>
      <c r="F256">
        <f t="shared" si="14"/>
        <v>1.0858984669740348</v>
      </c>
      <c r="G256">
        <f t="shared" si="15"/>
        <v>7.4221819878437676E-4</v>
      </c>
    </row>
    <row r="257" spans="1:7">
      <c r="A257">
        <v>4.1500000000000004</v>
      </c>
      <c r="B257">
        <v>1.0684204101599999</v>
      </c>
      <c r="D257">
        <f t="shared" si="12"/>
        <v>248.99999999982001</v>
      </c>
      <c r="E257">
        <f t="shared" si="13"/>
        <v>1.0598754882800001</v>
      </c>
      <c r="F257">
        <f t="shared" si="14"/>
        <v>1.0853997453372071</v>
      </c>
      <c r="G257">
        <f t="shared" si="15"/>
        <v>6.5148769832237905E-4</v>
      </c>
    </row>
    <row r="258" spans="1:7">
      <c r="A258">
        <v>4.1666666666700003</v>
      </c>
      <c r="B258">
        <v>1.06506347656</v>
      </c>
      <c r="D258">
        <f t="shared" si="12"/>
        <v>250.00000000002001</v>
      </c>
      <c r="E258">
        <f t="shared" si="13"/>
        <v>1.05834960938</v>
      </c>
      <c r="F258">
        <f t="shared" si="14"/>
        <v>1.0849105055525918</v>
      </c>
      <c r="G258">
        <f t="shared" si="15"/>
        <v>7.0548120549120336E-4</v>
      </c>
    </row>
    <row r="259" spans="1:7">
      <c r="A259">
        <v>4.1833333333300002</v>
      </c>
      <c r="B259">
        <v>1.064453125</v>
      </c>
      <c r="D259">
        <f t="shared" si="12"/>
        <v>251.00000000021998</v>
      </c>
      <c r="E259">
        <f t="shared" si="13"/>
        <v>1.0586547851599999</v>
      </c>
      <c r="F259">
        <f t="shared" si="14"/>
        <v>1.0844305673485315</v>
      </c>
      <c r="G259">
        <f t="shared" si="15"/>
        <v>6.6439094743062305E-4</v>
      </c>
    </row>
    <row r="260" spans="1:7">
      <c r="A260">
        <v>4.2</v>
      </c>
      <c r="B260">
        <v>1.06506347656</v>
      </c>
      <c r="D260">
        <f t="shared" si="12"/>
        <v>251.99999999982001</v>
      </c>
      <c r="E260">
        <f t="shared" si="13"/>
        <v>1.05834960938</v>
      </c>
      <c r="F260">
        <f t="shared" si="14"/>
        <v>1.0839597538807324</v>
      </c>
      <c r="G260">
        <f t="shared" si="15"/>
        <v>6.5587950134839406E-4</v>
      </c>
    </row>
    <row r="261" spans="1:7">
      <c r="A261">
        <v>4.2166666666700001</v>
      </c>
      <c r="B261">
        <v>1.06384277344</v>
      </c>
      <c r="D261">
        <f t="shared" si="12"/>
        <v>253.00000000001998</v>
      </c>
      <c r="E261">
        <f t="shared" si="13"/>
        <v>1.05590820313</v>
      </c>
      <c r="F261">
        <f t="shared" si="14"/>
        <v>1.0834978916662814</v>
      </c>
      <c r="G261">
        <f t="shared" si="15"/>
        <v>7.6119091352901786E-4</v>
      </c>
    </row>
    <row r="262" spans="1:7">
      <c r="A262">
        <v>4.2333333333300001</v>
      </c>
      <c r="B262">
        <v>1.0635375976599999</v>
      </c>
      <c r="D262">
        <f t="shared" si="12"/>
        <v>254.00000000021998</v>
      </c>
      <c r="E262">
        <f t="shared" si="13"/>
        <v>1.05529785156</v>
      </c>
      <c r="F262">
        <f t="shared" si="14"/>
        <v>1.0830448105214161</v>
      </c>
      <c r="G262">
        <f t="shared" si="15"/>
        <v>7.6989373160650932E-4</v>
      </c>
    </row>
    <row r="263" spans="1:7">
      <c r="A263">
        <v>4.25</v>
      </c>
      <c r="B263">
        <v>1.0610961914099999</v>
      </c>
      <c r="D263">
        <f t="shared" si="12"/>
        <v>254.99999999982003</v>
      </c>
      <c r="E263">
        <f t="shared" si="13"/>
        <v>1.0531616210900001</v>
      </c>
      <c r="F263">
        <f t="shared" si="14"/>
        <v>1.0826003434979459</v>
      </c>
      <c r="G263">
        <f t="shared" si="15"/>
        <v>8.6663837701208787E-4</v>
      </c>
    </row>
    <row r="264" spans="1:7">
      <c r="A264">
        <v>4.2666666666699999</v>
      </c>
      <c r="B264">
        <v>1.0586547851599999</v>
      </c>
      <c r="D264">
        <f t="shared" si="12"/>
        <v>256.00000000002001</v>
      </c>
      <c r="E264">
        <f t="shared" si="13"/>
        <v>1.0531616210900001</v>
      </c>
      <c r="F264">
        <f t="shared" si="14"/>
        <v>1.0821643268209591</v>
      </c>
      <c r="G264">
        <f t="shared" si="15"/>
        <v>8.4115693971660067E-4</v>
      </c>
    </row>
    <row r="265" spans="1:7">
      <c r="A265">
        <v>4.2833333333299999</v>
      </c>
      <c r="B265">
        <v>1.0598754882800001</v>
      </c>
      <c r="D265">
        <f t="shared" ref="D265:D302" si="16">(A273-$A$16)*60</f>
        <v>257.00000000022004</v>
      </c>
      <c r="E265">
        <f t="shared" ref="E265:E302" si="17">B273</f>
        <v>1.0525512695300001</v>
      </c>
      <c r="F265">
        <f t="shared" ref="F265:F302" si="18">$J$10*EXP(-$J$11*D265)+$J$12</f>
        <v>1.0817365998300763</v>
      </c>
      <c r="G265">
        <f t="shared" ref="G265:G302" si="19">(E265-F265)^2</f>
        <v>8.5178350472454563E-4</v>
      </c>
    </row>
    <row r="266" spans="1:7">
      <c r="A266">
        <v>4.3</v>
      </c>
      <c r="B266">
        <v>1.05834960938</v>
      </c>
      <c r="D266">
        <f t="shared" si="16"/>
        <v>257.99999999982003</v>
      </c>
      <c r="E266">
        <f t="shared" si="17"/>
        <v>1.0513305664099999</v>
      </c>
      <c r="F266">
        <f t="shared" si="18"/>
        <v>1.0813170049194296</v>
      </c>
      <c r="G266">
        <f t="shared" si="19"/>
        <v>8.9918649447981002E-4</v>
      </c>
    </row>
    <row r="267" spans="1:7">
      <c r="A267">
        <v>4.3166666666699998</v>
      </c>
      <c r="B267">
        <v>1.0586547851599999</v>
      </c>
      <c r="D267">
        <f t="shared" si="16"/>
        <v>259.00000000002001</v>
      </c>
      <c r="E267">
        <f t="shared" si="17"/>
        <v>1.0494995117199999</v>
      </c>
      <c r="F267">
        <f t="shared" si="18"/>
        <v>1.0809053874788546</v>
      </c>
      <c r="G267">
        <f t="shared" si="19"/>
        <v>9.8632903218061558E-4</v>
      </c>
    </row>
    <row r="268" spans="1:7">
      <c r="A268">
        <v>4.3333333333299997</v>
      </c>
      <c r="B268">
        <v>1.05834960938</v>
      </c>
      <c r="D268">
        <f t="shared" si="16"/>
        <v>260.00000000022004</v>
      </c>
      <c r="E268">
        <f t="shared" si="17"/>
        <v>1.0494995117199999</v>
      </c>
      <c r="F268">
        <f t="shared" si="18"/>
        <v>1.0805015958384323</v>
      </c>
      <c r="G268">
        <f t="shared" si="19"/>
        <v>9.611292196863594E-4</v>
      </c>
    </row>
    <row r="269" spans="1:7">
      <c r="A269">
        <v>4.3499999999999996</v>
      </c>
      <c r="B269">
        <v>1.05590820313</v>
      </c>
      <c r="D269">
        <f t="shared" si="16"/>
        <v>260.99999999982003</v>
      </c>
      <c r="E269">
        <f t="shared" si="17"/>
        <v>1.0488891601599999</v>
      </c>
      <c r="F269">
        <f t="shared" si="18"/>
        <v>1.0801054812118263</v>
      </c>
      <c r="G269">
        <f t="shared" si="19"/>
        <v>9.7445870001069805E-4</v>
      </c>
    </row>
    <row r="270" spans="1:7">
      <c r="A270">
        <v>4.3666666666699996</v>
      </c>
      <c r="B270">
        <v>1.05529785156</v>
      </c>
      <c r="D270">
        <f t="shared" si="16"/>
        <v>262.00000000002001</v>
      </c>
      <c r="E270">
        <f t="shared" si="17"/>
        <v>1.04797363281</v>
      </c>
      <c r="F270">
        <f t="shared" si="18"/>
        <v>1.0797168976407656</v>
      </c>
      <c r="G270">
        <f t="shared" si="19"/>
        <v>1.0076348621161212E-3</v>
      </c>
    </row>
    <row r="271" spans="1:7">
      <c r="A271">
        <v>4.3833333333300004</v>
      </c>
      <c r="B271">
        <v>1.0531616210900001</v>
      </c>
      <c r="D271">
        <f t="shared" si="16"/>
        <v>263.00000000021998</v>
      </c>
      <c r="E271">
        <f t="shared" si="17"/>
        <v>1.04736328125</v>
      </c>
      <c r="F271">
        <f t="shared" si="18"/>
        <v>1.079335701942691</v>
      </c>
      <c r="G271">
        <f t="shared" si="19"/>
        <v>1.0222356849504167E-3</v>
      </c>
    </row>
    <row r="272" spans="1:7">
      <c r="A272">
        <v>4.4000000000000004</v>
      </c>
      <c r="B272">
        <v>1.0531616210900001</v>
      </c>
      <c r="D272">
        <f t="shared" si="16"/>
        <v>263.99999999982003</v>
      </c>
      <c r="E272">
        <f t="shared" si="17"/>
        <v>1.04736328125</v>
      </c>
      <c r="F272">
        <f t="shared" si="18"/>
        <v>1.0789617536572613</v>
      </c>
      <c r="G272">
        <f t="shared" si="19"/>
        <v>9.9846345847245531E-4</v>
      </c>
    </row>
    <row r="273" spans="1:7">
      <c r="A273">
        <v>4.4166666666700003</v>
      </c>
      <c r="B273">
        <v>1.0525512695300001</v>
      </c>
      <c r="D273">
        <f t="shared" si="16"/>
        <v>265.00000000002001</v>
      </c>
      <c r="E273">
        <f t="shared" si="17"/>
        <v>1.04370117188</v>
      </c>
      <c r="F273">
        <f t="shared" si="18"/>
        <v>1.0785949149939451</v>
      </c>
      <c r="G273">
        <f t="shared" si="19"/>
        <v>1.2175733085019918E-3</v>
      </c>
    </row>
    <row r="274" spans="1:7">
      <c r="A274">
        <v>4.4333333333300002</v>
      </c>
      <c r="B274">
        <v>1.0513305664099999</v>
      </c>
      <c r="D274">
        <f t="shared" si="16"/>
        <v>266.00000000021998</v>
      </c>
      <c r="E274">
        <f t="shared" si="17"/>
        <v>1.044921875</v>
      </c>
      <c r="F274">
        <f t="shared" si="18"/>
        <v>1.0782350507825942</v>
      </c>
      <c r="G274">
        <f t="shared" si="19"/>
        <v>1.1097676807220196E-3</v>
      </c>
    </row>
    <row r="275" spans="1:7">
      <c r="A275">
        <v>4.45</v>
      </c>
      <c r="B275">
        <v>1.0494995117199999</v>
      </c>
      <c r="D275">
        <f t="shared" si="16"/>
        <v>266.99999999981998</v>
      </c>
      <c r="E275">
        <f t="shared" si="17"/>
        <v>1.04431152344</v>
      </c>
      <c r="F275">
        <f t="shared" si="18"/>
        <v>1.0778820284229458</v>
      </c>
      <c r="G275">
        <f t="shared" si="19"/>
        <v>1.1269788048099876E-3</v>
      </c>
    </row>
    <row r="276" spans="1:7">
      <c r="A276">
        <v>4.4666666666700001</v>
      </c>
      <c r="B276">
        <v>1.0494995117199999</v>
      </c>
      <c r="D276">
        <f t="shared" si="16"/>
        <v>268.00000000002001</v>
      </c>
      <c r="E276">
        <f t="shared" si="17"/>
        <v>1.0427856445300001</v>
      </c>
      <c r="F276">
        <f t="shared" si="18"/>
        <v>1.077535717835145</v>
      </c>
      <c r="G276">
        <f t="shared" si="19"/>
        <v>1.2075675947129444E-3</v>
      </c>
    </row>
    <row r="277" spans="1:7">
      <c r="A277">
        <v>4.4833333333300001</v>
      </c>
      <c r="B277">
        <v>1.0488891601599999</v>
      </c>
      <c r="D277">
        <f t="shared" si="16"/>
        <v>269.00000000021998</v>
      </c>
      <c r="E277">
        <f t="shared" si="17"/>
        <v>1.04309082031</v>
      </c>
      <c r="F277">
        <f t="shared" si="18"/>
        <v>1.0771959914130862</v>
      </c>
      <c r="G277">
        <f t="shared" si="19"/>
        <v>1.1631626959707857E-3</v>
      </c>
    </row>
    <row r="278" spans="1:7">
      <c r="A278">
        <v>4.5</v>
      </c>
      <c r="B278">
        <v>1.04797363281</v>
      </c>
      <c r="D278">
        <f t="shared" si="16"/>
        <v>269.99999999982003</v>
      </c>
      <c r="E278">
        <f t="shared" si="17"/>
        <v>1.0409545898400001</v>
      </c>
      <c r="F278">
        <f t="shared" si="18"/>
        <v>1.0768627239767385</v>
      </c>
      <c r="G278">
        <f t="shared" si="19"/>
        <v>1.289394097182E-3</v>
      </c>
    </row>
    <row r="279" spans="1:7">
      <c r="A279">
        <v>4.5166666666699999</v>
      </c>
      <c r="B279">
        <v>1.04736328125</v>
      </c>
      <c r="D279">
        <f t="shared" si="16"/>
        <v>271.00000000002001</v>
      </c>
      <c r="E279">
        <f t="shared" si="17"/>
        <v>1.0391235351599999</v>
      </c>
      <c r="F279">
        <f t="shared" si="18"/>
        <v>1.0765357927254395</v>
      </c>
      <c r="G279">
        <f t="shared" si="19"/>
        <v>1.3996770161427959E-3</v>
      </c>
    </row>
    <row r="280" spans="1:7">
      <c r="A280">
        <v>4.5333333333299999</v>
      </c>
      <c r="B280">
        <v>1.04736328125</v>
      </c>
      <c r="D280">
        <f t="shared" si="16"/>
        <v>272.00000000022004</v>
      </c>
      <c r="E280">
        <f t="shared" si="17"/>
        <v>1.0385131835900001</v>
      </c>
      <c r="F280">
        <f t="shared" si="18"/>
        <v>1.0762150771938457</v>
      </c>
      <c r="G280">
        <f t="shared" si="19"/>
        <v>1.4214327813156916E-3</v>
      </c>
    </row>
    <row r="281" spans="1:7">
      <c r="A281">
        <v>4.55</v>
      </c>
      <c r="B281">
        <v>1.04370117188</v>
      </c>
      <c r="D281">
        <f t="shared" si="16"/>
        <v>272.99999999982003</v>
      </c>
      <c r="E281">
        <f t="shared" si="17"/>
        <v>1.0379028320300001</v>
      </c>
      <c r="F281">
        <f t="shared" si="18"/>
        <v>1.0759004592069272</v>
      </c>
      <c r="G281">
        <f t="shared" si="19"/>
        <v>1.4438196710767502E-3</v>
      </c>
    </row>
    <row r="282" spans="1:7">
      <c r="A282">
        <v>4.5666666666699998</v>
      </c>
      <c r="B282">
        <v>1.044921875</v>
      </c>
      <c r="D282">
        <f t="shared" si="16"/>
        <v>274.00000000002001</v>
      </c>
      <c r="E282">
        <f t="shared" si="17"/>
        <v>1.03759765625</v>
      </c>
      <c r="F282">
        <f t="shared" si="18"/>
        <v>1.0755918228358745</v>
      </c>
      <c r="G282">
        <f t="shared" si="19"/>
        <v>1.4435566945551833E-3</v>
      </c>
    </row>
    <row r="283" spans="1:7">
      <c r="A283">
        <v>4.5833333333299997</v>
      </c>
      <c r="B283">
        <v>1.04431152344</v>
      </c>
      <c r="D283">
        <f t="shared" si="16"/>
        <v>275.00000000022004</v>
      </c>
      <c r="E283">
        <f t="shared" si="17"/>
        <v>1.03759765625</v>
      </c>
      <c r="F283">
        <f t="shared" si="18"/>
        <v>1.0752890543565137</v>
      </c>
      <c r="G283">
        <f t="shared" si="19"/>
        <v>1.4206414912237026E-3</v>
      </c>
    </row>
    <row r="284" spans="1:7">
      <c r="A284">
        <v>4.5999999999999996</v>
      </c>
      <c r="B284">
        <v>1.0427856445300001</v>
      </c>
      <c r="D284">
        <f t="shared" si="16"/>
        <v>275.99999999982003</v>
      </c>
      <c r="E284">
        <f t="shared" si="17"/>
        <v>1.03759765625</v>
      </c>
      <c r="F284">
        <f t="shared" si="18"/>
        <v>1.07499204220682</v>
      </c>
      <c r="G284">
        <f t="shared" si="19"/>
        <v>1.3983401010876158E-3</v>
      </c>
    </row>
    <row r="285" spans="1:7">
      <c r="A285">
        <v>4.6166666666699996</v>
      </c>
      <c r="B285">
        <v>1.04309082031</v>
      </c>
      <c r="D285">
        <f t="shared" si="16"/>
        <v>277.00000000002001</v>
      </c>
      <c r="E285">
        <f t="shared" si="17"/>
        <v>1.03576660156</v>
      </c>
      <c r="F285">
        <f t="shared" si="18"/>
        <v>1.0747006769452914</v>
      </c>
      <c r="G285">
        <f t="shared" si="19"/>
        <v>1.5158622261075511E-3</v>
      </c>
    </row>
    <row r="286" spans="1:7">
      <c r="A286">
        <v>4.6333333333300004</v>
      </c>
      <c r="B286">
        <v>1.0409545898400001</v>
      </c>
      <c r="D286">
        <f t="shared" si="16"/>
        <v>278.00000000021998</v>
      </c>
      <c r="E286">
        <f t="shared" si="17"/>
        <v>1.03454589844</v>
      </c>
      <c r="F286">
        <f t="shared" si="18"/>
        <v>1.074414851211692</v>
      </c>
      <c r="G286">
        <f t="shared" si="19"/>
        <v>1.5895333951114073E-3</v>
      </c>
    </row>
    <row r="287" spans="1:7">
      <c r="A287">
        <v>4.6500000000000004</v>
      </c>
      <c r="B287">
        <v>1.0391235351599999</v>
      </c>
      <c r="D287">
        <f t="shared" si="16"/>
        <v>278.99999999982003</v>
      </c>
      <c r="E287">
        <f t="shared" si="17"/>
        <v>1.03332519531</v>
      </c>
      <c r="F287">
        <f t="shared" si="18"/>
        <v>1.0741344596869422</v>
      </c>
      <c r="G287">
        <f t="shared" si="19"/>
        <v>1.6653960589871645E-3</v>
      </c>
    </row>
    <row r="288" spans="1:7">
      <c r="A288">
        <v>4.6666666666700003</v>
      </c>
      <c r="B288">
        <v>1.0385131835900001</v>
      </c>
      <c r="D288">
        <f t="shared" si="16"/>
        <v>280.00000000002001</v>
      </c>
      <c r="E288">
        <f t="shared" si="17"/>
        <v>1.03271484375</v>
      </c>
      <c r="F288">
        <f t="shared" si="18"/>
        <v>1.0738593990538223</v>
      </c>
      <c r="G288">
        <f t="shared" si="19"/>
        <v>1.692874431149294E-3</v>
      </c>
    </row>
    <row r="289" spans="1:7">
      <c r="A289">
        <v>4.6833333333300002</v>
      </c>
      <c r="B289">
        <v>1.0379028320300001</v>
      </c>
      <c r="D289">
        <f t="shared" si="16"/>
        <v>281.00000000021998</v>
      </c>
      <c r="E289">
        <f t="shared" si="17"/>
        <v>1.0324096679699999</v>
      </c>
      <c r="F289">
        <f t="shared" si="18"/>
        <v>1.0735895679599117</v>
      </c>
      <c r="G289">
        <f t="shared" si="19"/>
        <v>1.6957841631791365E-3</v>
      </c>
    </row>
    <row r="290" spans="1:7">
      <c r="A290">
        <v>4.7</v>
      </c>
      <c r="B290">
        <v>1.03759765625</v>
      </c>
      <c r="D290">
        <f t="shared" si="16"/>
        <v>281.99999999981998</v>
      </c>
      <c r="E290">
        <f t="shared" si="17"/>
        <v>1.0324096679699999</v>
      </c>
      <c r="F290">
        <f t="shared" si="18"/>
        <v>1.0733248669797246</v>
      </c>
      <c r="G290">
        <f t="shared" si="19"/>
        <v>1.6740535100053799E-3</v>
      </c>
    </row>
    <row r="291" spans="1:7">
      <c r="A291">
        <v>4.7166666666700001</v>
      </c>
      <c r="B291">
        <v>1.03759765625</v>
      </c>
      <c r="D291">
        <f t="shared" si="16"/>
        <v>283.00000000002001</v>
      </c>
      <c r="E291">
        <f t="shared" si="17"/>
        <v>1.0324096679699999</v>
      </c>
      <c r="F291">
        <f t="shared" si="18"/>
        <v>1.0730651985776116</v>
      </c>
      <c r="G291">
        <f t="shared" si="19"/>
        <v>1.6528721689864545E-3</v>
      </c>
    </row>
    <row r="292" spans="1:7">
      <c r="A292">
        <v>4.7333333333300001</v>
      </c>
      <c r="B292">
        <v>1.03759765625</v>
      </c>
      <c r="D292">
        <f t="shared" si="16"/>
        <v>284.00000000021998</v>
      </c>
      <c r="E292">
        <f t="shared" si="17"/>
        <v>1.0305786132800001</v>
      </c>
      <c r="F292">
        <f t="shared" si="18"/>
        <v>1.0728104670727743</v>
      </c>
      <c r="G292">
        <f t="shared" si="19"/>
        <v>1.7835294747742536E-3</v>
      </c>
    </row>
    <row r="293" spans="1:7">
      <c r="A293">
        <v>4.75</v>
      </c>
      <c r="B293">
        <v>1.03576660156</v>
      </c>
      <c r="D293">
        <f t="shared" si="16"/>
        <v>284.99999999982003</v>
      </c>
      <c r="E293">
        <f t="shared" si="17"/>
        <v>1.0311889648400001</v>
      </c>
      <c r="F293">
        <f t="shared" si="18"/>
        <v>1.0725605786035182</v>
      </c>
      <c r="G293">
        <f t="shared" si="19"/>
        <v>1.7116104253977165E-3</v>
      </c>
    </row>
    <row r="294" spans="1:7">
      <c r="A294">
        <v>4.7666666666699999</v>
      </c>
      <c r="B294">
        <v>1.03454589844</v>
      </c>
      <c r="D294">
        <f t="shared" si="16"/>
        <v>286.00000000002001</v>
      </c>
      <c r="E294">
        <f t="shared" si="17"/>
        <v>1.0287475585900001</v>
      </c>
      <c r="F294">
        <f t="shared" si="18"/>
        <v>1.0723154410922318</v>
      </c>
      <c r="G294">
        <f t="shared" si="19"/>
        <v>1.8981603857282626E-3</v>
      </c>
    </row>
    <row r="295" spans="1:7">
      <c r="A295">
        <v>4.7833333333299999</v>
      </c>
      <c r="B295">
        <v>1.03332519531</v>
      </c>
      <c r="D295">
        <f t="shared" si="16"/>
        <v>287.00000000022004</v>
      </c>
      <c r="E295">
        <f t="shared" si="17"/>
        <v>1.0311889648400001</v>
      </c>
      <c r="F295">
        <f t="shared" si="18"/>
        <v>1.0720749642123575</v>
      </c>
      <c r="G295">
        <f t="shared" si="19"/>
        <v>1.6716649446764076E-3</v>
      </c>
    </row>
    <row r="296" spans="1:7">
      <c r="A296">
        <v>4.8</v>
      </c>
      <c r="B296">
        <v>1.03271484375</v>
      </c>
      <c r="D296">
        <f t="shared" si="16"/>
        <v>287.99999999982003</v>
      </c>
      <c r="E296">
        <f t="shared" si="17"/>
        <v>1.0281372070300001</v>
      </c>
      <c r="F296">
        <f t="shared" si="18"/>
        <v>1.0718390593546461</v>
      </c>
      <c r="G296">
        <f t="shared" si="19"/>
        <v>1.9098518966051638E-3</v>
      </c>
    </row>
    <row r="297" spans="1:7">
      <c r="A297">
        <v>4.8166666666699998</v>
      </c>
      <c r="B297">
        <v>1.0324096679699999</v>
      </c>
      <c r="D297">
        <f t="shared" si="16"/>
        <v>289.00000000002001</v>
      </c>
      <c r="E297">
        <f t="shared" si="17"/>
        <v>1.02722167969</v>
      </c>
      <c r="F297">
        <f t="shared" si="18"/>
        <v>1.0716076395940948</v>
      </c>
      <c r="G297">
        <f t="shared" si="19"/>
        <v>1.970113436607909E-3</v>
      </c>
    </row>
    <row r="298" spans="1:7">
      <c r="A298">
        <v>4.8333333333299997</v>
      </c>
      <c r="B298">
        <v>1.0324096679699999</v>
      </c>
      <c r="D298">
        <f t="shared" si="16"/>
        <v>290.00000000022004</v>
      </c>
      <c r="E298">
        <f t="shared" si="17"/>
        <v>1.0275268554699999</v>
      </c>
      <c r="F298">
        <f t="shared" si="18"/>
        <v>1.071380619658767</v>
      </c>
      <c r="G298">
        <f t="shared" si="19"/>
        <v>1.9231526335239896E-3</v>
      </c>
    </row>
    <row r="299" spans="1:7">
      <c r="A299">
        <v>4.8499999999999996</v>
      </c>
      <c r="B299">
        <v>1.0324096679699999</v>
      </c>
      <c r="D299">
        <f t="shared" si="16"/>
        <v>290.99999999982003</v>
      </c>
      <c r="E299">
        <f t="shared" si="17"/>
        <v>1.0281372070300001</v>
      </c>
      <c r="F299">
        <f t="shared" si="18"/>
        <v>1.0711579158979352</v>
      </c>
      <c r="G299">
        <f t="shared" si="19"/>
        <v>1.8507813914996278E-3</v>
      </c>
    </row>
    <row r="300" spans="1:7">
      <c r="A300">
        <v>4.8666666666699996</v>
      </c>
      <c r="B300">
        <v>1.0305786132800001</v>
      </c>
      <c r="D300">
        <f t="shared" si="16"/>
        <v>292.00000000002001</v>
      </c>
      <c r="E300">
        <f t="shared" si="17"/>
        <v>1.02722167969</v>
      </c>
      <c r="F300">
        <f t="shared" si="18"/>
        <v>1.0709394462508683</v>
      </c>
      <c r="G300">
        <f t="shared" si="19"/>
        <v>1.9112431130705783E-3</v>
      </c>
    </row>
    <row r="301" spans="1:7">
      <c r="A301">
        <v>4.8833333333300004</v>
      </c>
      <c r="B301">
        <v>1.0311889648400001</v>
      </c>
    </row>
    <row r="302" spans="1:7">
      <c r="A302">
        <v>4.9000000000000004</v>
      </c>
      <c r="B302">
        <v>1.0287475585900001</v>
      </c>
    </row>
    <row r="303" spans="1:7">
      <c r="A303">
        <v>4.9166666666700003</v>
      </c>
      <c r="B303">
        <v>1.0311889648400001</v>
      </c>
    </row>
    <row r="304" spans="1:7">
      <c r="A304">
        <v>4.9333333333300002</v>
      </c>
      <c r="B304">
        <v>1.0281372070300001</v>
      </c>
    </row>
    <row r="305" spans="1:2">
      <c r="A305">
        <v>4.95</v>
      </c>
      <c r="B305">
        <v>1.02722167969</v>
      </c>
    </row>
    <row r="306" spans="1:2">
      <c r="A306">
        <v>4.9666666666700001</v>
      </c>
      <c r="B306">
        <v>1.0275268554699999</v>
      </c>
    </row>
    <row r="307" spans="1:2">
      <c r="A307">
        <v>4.9833333333300001</v>
      </c>
      <c r="B307">
        <v>1.0281372070300001</v>
      </c>
    </row>
    <row r="308" spans="1:2">
      <c r="A308">
        <v>5</v>
      </c>
      <c r="B308">
        <v>1.02722167969</v>
      </c>
    </row>
  </sheetData>
  <pageMargins left="0.7" right="0.7" top="0.75" bottom="0.75" header="0.3" footer="0.3"/>
  <drawing r:id="rId1"/>
  <legacyDrawing r:id="rId2"/>
  <oleObjects>
    <oleObject progId="Equation.3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K308"/>
  <sheetViews>
    <sheetView topLeftCell="A8" workbookViewId="0">
      <selection activeCell="H8" sqref="H8"/>
    </sheetView>
  </sheetViews>
  <sheetFormatPr defaultRowHeight="15"/>
  <cols>
    <col min="1" max="1" width="12.28515625" customWidth="1"/>
    <col min="2" max="2" width="12" bestFit="1" customWidth="1"/>
  </cols>
  <sheetData>
    <row r="1" spans="1:11">
      <c r="A1" t="s">
        <v>134</v>
      </c>
    </row>
    <row r="2" spans="1:11">
      <c r="A2" t="s">
        <v>143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6.1575317382800003</v>
      </c>
      <c r="D8">
        <f>(A19-$A$19)*60</f>
        <v>0</v>
      </c>
      <c r="E8">
        <f>B19</f>
        <v>6.15966796875</v>
      </c>
      <c r="F8">
        <f>$J$10*EXP(-$J$11*D8)+$J$12</f>
        <v>4.3820490713174154</v>
      </c>
      <c r="G8">
        <f>(E8-F8)^2</f>
        <v>3.1599289445094376</v>
      </c>
      <c r="H8">
        <f>SUM(G8:G5000)</f>
        <v>4.0721499588008676</v>
      </c>
      <c r="K8" t="s">
        <v>21</v>
      </c>
    </row>
    <row r="9" spans="1:11">
      <c r="A9">
        <v>1.6666666666700001E-2</v>
      </c>
      <c r="B9">
        <v>6.1587524414099999</v>
      </c>
      <c r="D9">
        <f t="shared" ref="D9:D72" si="0">(A20-$A$19)*60</f>
        <v>1.0000000000200004</v>
      </c>
      <c r="E9">
        <f t="shared" ref="E9:E72" si="1">B20</f>
        <v>4.6969604492199997</v>
      </c>
      <c r="F9">
        <f t="shared" ref="F9:F72" si="2">$J$10*EXP(-$J$11*D9)+$J$12</f>
        <v>4.333407553801278</v>
      </c>
      <c r="G9">
        <f t="shared" ref="G9:G72" si="3">(E9-F9)^2</f>
        <v>0.132170707767336</v>
      </c>
      <c r="I9" t="s">
        <v>22</v>
      </c>
    </row>
    <row r="10" spans="1:11">
      <c r="A10">
        <v>3.3333333333299998E-2</v>
      </c>
      <c r="B10">
        <v>6.1602783203099998</v>
      </c>
      <c r="D10">
        <f t="shared" si="0"/>
        <v>2.0000000000399991</v>
      </c>
      <c r="E10">
        <f t="shared" si="1"/>
        <v>4.43115234375</v>
      </c>
      <c r="F10">
        <f t="shared" si="2"/>
        <v>4.2856748033288508</v>
      </c>
      <c r="G10">
        <f t="shared" si="3"/>
        <v>2.1163714766987113E-2</v>
      </c>
      <c r="I10" t="s">
        <v>15</v>
      </c>
      <c r="J10">
        <v>2.60352445948253</v>
      </c>
      <c r="K10">
        <v>4</v>
      </c>
    </row>
    <row r="11" spans="1:11">
      <c r="A11">
        <v>0.05</v>
      </c>
      <c r="B11">
        <v>6.1587524414099999</v>
      </c>
      <c r="D11">
        <f t="shared" si="0"/>
        <v>2.9999999999999991</v>
      </c>
      <c r="E11">
        <f t="shared" si="1"/>
        <v>4.2825317382800003</v>
      </c>
      <c r="F11">
        <f t="shared" si="2"/>
        <v>4.2388338414536042</v>
      </c>
      <c r="G11">
        <f t="shared" si="3"/>
        <v>1.9095061870503611E-3</v>
      </c>
      <c r="I11" t="s">
        <v>16</v>
      </c>
      <c r="J11">
        <v>1.8859681093906108E-2</v>
      </c>
      <c r="K11">
        <v>0.3</v>
      </c>
    </row>
    <row r="12" spans="1:11">
      <c r="A12">
        <v>6.66666666667E-2</v>
      </c>
      <c r="B12">
        <v>6.1587524414099999</v>
      </c>
      <c r="D12">
        <f t="shared" si="0"/>
        <v>4.00000000002</v>
      </c>
      <c r="E12">
        <f t="shared" si="1"/>
        <v>4.17236328125</v>
      </c>
      <c r="F12">
        <f t="shared" si="2"/>
        <v>4.1928680069281246</v>
      </c>
      <c r="G12">
        <f t="shared" si="3"/>
        <v>4.2044377513514059E-4</v>
      </c>
      <c r="I12" t="s">
        <v>17</v>
      </c>
      <c r="J12">
        <v>1.7785246118348854</v>
      </c>
      <c r="K12">
        <v>1.6</v>
      </c>
    </row>
    <row r="13" spans="1:11">
      <c r="A13">
        <v>8.3333333333299994E-2</v>
      </c>
      <c r="B13">
        <v>6.1602783203099998</v>
      </c>
      <c r="D13">
        <f t="shared" si="0"/>
        <v>5.00000000004</v>
      </c>
      <c r="E13">
        <f t="shared" si="1"/>
        <v>4.0808105468799996</v>
      </c>
      <c r="F13">
        <f t="shared" si="2"/>
        <v>4.147760949794602</v>
      </c>
      <c r="G13">
        <f t="shared" si="3"/>
        <v>4.482356450427603E-3</v>
      </c>
    </row>
    <row r="14" spans="1:11">
      <c r="A14">
        <v>0.1</v>
      </c>
      <c r="B14">
        <v>6.1590576171900002</v>
      </c>
      <c r="D14">
        <f t="shared" si="0"/>
        <v>5.9999999999999982</v>
      </c>
      <c r="E14">
        <f t="shared" si="1"/>
        <v>4.0045166015599998</v>
      </c>
      <c r="F14">
        <f t="shared" si="2"/>
        <v>4.1034966255605241</v>
      </c>
      <c r="G14">
        <f t="shared" si="3"/>
        <v>9.7970451511443669E-3</v>
      </c>
    </row>
    <row r="15" spans="1:11">
      <c r="A15">
        <v>0.116666666667</v>
      </c>
      <c r="B15">
        <v>6.15966796875</v>
      </c>
      <c r="D15">
        <f t="shared" si="0"/>
        <v>7.0000000000199991</v>
      </c>
      <c r="E15">
        <f t="shared" si="1"/>
        <v>3.9382934570299999</v>
      </c>
      <c r="F15">
        <f t="shared" si="2"/>
        <v>4.0600592894839345</v>
      </c>
      <c r="G15">
        <f t="shared" si="3"/>
        <v>1.4826917953199667E-2</v>
      </c>
    </row>
    <row r="16" spans="1:11">
      <c r="A16">
        <v>0.13333333333299999</v>
      </c>
      <c r="B16">
        <v>6.1581420898400001</v>
      </c>
      <c r="D16">
        <f t="shared" si="0"/>
        <v>8.00000000004</v>
      </c>
      <c r="E16">
        <f t="shared" si="1"/>
        <v>3.87939453125</v>
      </c>
      <c r="F16">
        <f t="shared" si="2"/>
        <v>4.0174334909889975</v>
      </c>
      <c r="G16">
        <f t="shared" si="3"/>
        <v>1.9054754405824569E-2</v>
      </c>
    </row>
    <row r="17" spans="1:7">
      <c r="A17">
        <v>0.15</v>
      </c>
      <c r="B17">
        <v>6.1614990234400002</v>
      </c>
      <c r="D17">
        <f t="shared" si="0"/>
        <v>9.0000000000000018</v>
      </c>
      <c r="E17">
        <f t="shared" si="1"/>
        <v>3.8253784179700001</v>
      </c>
      <c r="F17">
        <f t="shared" si="2"/>
        <v>3.9756040681620712</v>
      </c>
      <c r="G17">
        <f t="shared" si="3"/>
        <v>2.2567745975630521E-2</v>
      </c>
    </row>
    <row r="18" spans="1:7">
      <c r="A18">
        <v>0.166666666667</v>
      </c>
      <c r="B18">
        <v>6.1575317382800003</v>
      </c>
      <c r="D18">
        <f t="shared" si="0"/>
        <v>10.000000000019998</v>
      </c>
      <c r="E18">
        <f t="shared" si="1"/>
        <v>3.7799072265600002</v>
      </c>
      <c r="F18">
        <f t="shared" si="2"/>
        <v>3.9345561423513318</v>
      </c>
      <c r="G18">
        <f t="shared" si="3"/>
        <v>2.3916287155434358E-2</v>
      </c>
    </row>
    <row r="19" spans="1:7">
      <c r="A19">
        <v>0.183333333333</v>
      </c>
      <c r="B19">
        <v>6.15966796875</v>
      </c>
      <c r="D19">
        <f t="shared" si="0"/>
        <v>11.000000000039998</v>
      </c>
      <c r="E19">
        <f t="shared" si="1"/>
        <v>3.7319946289099999</v>
      </c>
      <c r="F19">
        <f t="shared" si="2"/>
        <v>3.8942751128895208</v>
      </c>
      <c r="G19">
        <f t="shared" si="3"/>
        <v>2.6334955480627534E-2</v>
      </c>
    </row>
    <row r="20" spans="1:7">
      <c r="A20">
        <v>0.2</v>
      </c>
      <c r="B20">
        <v>4.6969604492199997</v>
      </c>
      <c r="D20">
        <f t="shared" si="0"/>
        <v>12</v>
      </c>
      <c r="E20">
        <f t="shared" si="1"/>
        <v>3.6904907226599999</v>
      </c>
      <c r="F20">
        <f t="shared" si="2"/>
        <v>3.8547466518927824</v>
      </c>
      <c r="G20">
        <f t="shared" si="3"/>
        <v>2.6980010288124866E-2</v>
      </c>
    </row>
    <row r="21" spans="1:7">
      <c r="A21">
        <v>0.21666666666699999</v>
      </c>
      <c r="B21">
        <v>4.43115234375</v>
      </c>
      <c r="D21">
        <f t="shared" si="0"/>
        <v>13.000000000020002</v>
      </c>
      <c r="E21">
        <f t="shared" si="1"/>
        <v>3.6502075195299999</v>
      </c>
      <c r="F21">
        <f t="shared" si="2"/>
        <v>3.8159566991573506</v>
      </c>
      <c r="G21">
        <f t="shared" si="3"/>
        <v>2.7472790547139768E-2</v>
      </c>
    </row>
    <row r="22" spans="1:7">
      <c r="A22">
        <v>0.23333333333299999</v>
      </c>
      <c r="B22">
        <v>4.2825317382800003</v>
      </c>
      <c r="D22">
        <f t="shared" si="0"/>
        <v>14.000000000039998</v>
      </c>
      <c r="E22">
        <f t="shared" si="1"/>
        <v>3.6138916015600002</v>
      </c>
      <c r="F22">
        <f t="shared" si="2"/>
        <v>3.7778914571725934</v>
      </c>
      <c r="G22">
        <f t="shared" si="3"/>
        <v>2.6895952640951425E-2</v>
      </c>
    </row>
    <row r="23" spans="1:7">
      <c r="A23">
        <v>0.25</v>
      </c>
      <c r="B23">
        <v>4.17236328125</v>
      </c>
      <c r="D23">
        <f t="shared" si="0"/>
        <v>15</v>
      </c>
      <c r="E23">
        <f t="shared" si="1"/>
        <v>3.5772705078100002</v>
      </c>
      <c r="F23">
        <f t="shared" si="2"/>
        <v>3.7405373862059514</v>
      </c>
      <c r="G23">
        <f t="shared" si="3"/>
        <v>2.6656073581158322E-2</v>
      </c>
    </row>
    <row r="24" spans="1:7">
      <c r="A24">
        <v>0.26666666666700001</v>
      </c>
      <c r="B24">
        <v>4.0808105468799996</v>
      </c>
      <c r="D24">
        <f t="shared" si="0"/>
        <v>16.000000000020002</v>
      </c>
      <c r="E24">
        <f t="shared" si="1"/>
        <v>3.5433959960900001</v>
      </c>
      <c r="F24">
        <f t="shared" si="2"/>
        <v>3.7038811994803522</v>
      </c>
      <c r="G24">
        <f t="shared" si="3"/>
        <v>2.5755500507242683E-2</v>
      </c>
    </row>
    <row r="25" spans="1:7">
      <c r="A25">
        <v>0.28333333333299998</v>
      </c>
      <c r="B25">
        <v>4.0045166015599998</v>
      </c>
      <c r="D25">
        <f t="shared" si="0"/>
        <v>17.00000000004</v>
      </c>
      <c r="E25">
        <f t="shared" si="1"/>
        <v>3.5128784179700001</v>
      </c>
      <c r="F25">
        <f t="shared" si="2"/>
        <v>3.6679098584615772</v>
      </c>
      <c r="G25">
        <f t="shared" si="3"/>
        <v>2.4034747540893422E-2</v>
      </c>
    </row>
    <row r="26" spans="1:7">
      <c r="A26">
        <v>0.3</v>
      </c>
      <c r="B26">
        <v>3.9382934570299999</v>
      </c>
      <c r="D26">
        <f t="shared" si="0"/>
        <v>18</v>
      </c>
      <c r="E26">
        <f t="shared" si="1"/>
        <v>3.4811401367200001</v>
      </c>
      <c r="F26">
        <f t="shared" si="2"/>
        <v>3.6326105682135692</v>
      </c>
      <c r="G26">
        <f t="shared" si="3"/>
        <v>2.2943291616848008E-2</v>
      </c>
    </row>
    <row r="27" spans="1:7">
      <c r="A27">
        <v>0.316666666667</v>
      </c>
      <c r="B27">
        <v>3.87939453125</v>
      </c>
      <c r="D27">
        <f t="shared" si="0"/>
        <v>19.000000000019998</v>
      </c>
      <c r="E27">
        <f t="shared" si="1"/>
        <v>3.4506225585900001</v>
      </c>
      <c r="F27">
        <f t="shared" si="2"/>
        <v>3.597970772841129</v>
      </c>
      <c r="G27">
        <f t="shared" si="3"/>
        <v>2.1711496242996578E-2</v>
      </c>
    </row>
    <row r="28" spans="1:7">
      <c r="A28">
        <v>0.33333333333300003</v>
      </c>
      <c r="B28">
        <v>3.8253784179700001</v>
      </c>
      <c r="D28">
        <f t="shared" si="0"/>
        <v>20.00000000004</v>
      </c>
      <c r="E28">
        <f t="shared" si="1"/>
        <v>3.4228515625</v>
      </c>
      <c r="F28">
        <f t="shared" si="2"/>
        <v>3.5639781510365136</v>
      </c>
      <c r="G28">
        <f t="shared" si="3"/>
        <v>1.9916713991954414E-2</v>
      </c>
    </row>
    <row r="29" spans="1:7">
      <c r="A29">
        <v>0.35</v>
      </c>
      <c r="B29">
        <v>3.7799072265600002</v>
      </c>
      <c r="D29">
        <f t="shared" si="0"/>
        <v>21.000000000000004</v>
      </c>
      <c r="E29">
        <f t="shared" si="1"/>
        <v>3.3935546875</v>
      </c>
      <c r="F29">
        <f t="shared" si="2"/>
        <v>3.5306206116902441</v>
      </c>
      <c r="G29">
        <f t="shared" si="3"/>
        <v>1.8787067574125745E-2</v>
      </c>
    </row>
    <row r="30" spans="1:7">
      <c r="A30">
        <v>0.36666666666699999</v>
      </c>
      <c r="B30">
        <v>3.7319946289099999</v>
      </c>
      <c r="D30">
        <f t="shared" si="0"/>
        <v>22.000000000020002</v>
      </c>
      <c r="E30">
        <f t="shared" si="1"/>
        <v>3.3660888671899998</v>
      </c>
      <c r="F30">
        <f t="shared" si="2"/>
        <v>3.4978862895844864</v>
      </c>
      <c r="G30">
        <f t="shared" si="3"/>
        <v>1.7370560549830733E-2</v>
      </c>
    </row>
    <row r="31" spans="1:7">
      <c r="A31">
        <v>0.38333333333300001</v>
      </c>
      <c r="B31">
        <v>3.6904907226599999</v>
      </c>
      <c r="D31">
        <f t="shared" si="0"/>
        <v>23.000000000040004</v>
      </c>
      <c r="E31">
        <f t="shared" si="1"/>
        <v>3.3395385742200001</v>
      </c>
      <c r="F31">
        <f t="shared" si="2"/>
        <v>3.4657635411846286</v>
      </c>
      <c r="G31">
        <f t="shared" si="3"/>
        <v>1.5932742285221551E-2</v>
      </c>
    </row>
    <row r="32" spans="1:7">
      <c r="A32">
        <v>0.4</v>
      </c>
      <c r="B32">
        <v>3.6502075195299999</v>
      </c>
      <c r="D32">
        <f t="shared" si="0"/>
        <v>23.999999999999996</v>
      </c>
      <c r="E32">
        <f t="shared" si="1"/>
        <v>3.31420898438</v>
      </c>
      <c r="F32">
        <f t="shared" si="2"/>
        <v>3.4342409404915246</v>
      </c>
      <c r="G32">
        <f t="shared" si="3"/>
        <v>1.4407670487958973E-2</v>
      </c>
    </row>
    <row r="33" spans="1:7">
      <c r="A33">
        <v>0.41666666666699997</v>
      </c>
      <c r="B33">
        <v>3.6138916015600002</v>
      </c>
      <c r="D33">
        <f t="shared" si="0"/>
        <v>25.000000000019998</v>
      </c>
      <c r="E33">
        <f t="shared" si="1"/>
        <v>3.2870483398400001</v>
      </c>
      <c r="F33">
        <f t="shared" si="2"/>
        <v>3.4033072749717799</v>
      </c>
      <c r="G33">
        <f t="shared" si="3"/>
        <v>1.3516139997975374E-2</v>
      </c>
    </row>
    <row r="34" spans="1:7">
      <c r="A34">
        <v>0.433333333333</v>
      </c>
      <c r="B34">
        <v>3.5772705078100002</v>
      </c>
      <c r="D34">
        <f t="shared" si="0"/>
        <v>26.00000000004</v>
      </c>
      <c r="E34">
        <f t="shared" si="1"/>
        <v>3.2635498046899998</v>
      </c>
      <c r="F34">
        <f t="shared" si="2"/>
        <v>3.3729515415808216</v>
      </c>
      <c r="G34">
        <f t="shared" si="3"/>
        <v>1.1968740034728595E-2</v>
      </c>
    </row>
    <row r="35" spans="1:7">
      <c r="A35">
        <v>0.45</v>
      </c>
      <c r="B35">
        <v>3.5433959960900001</v>
      </c>
      <c r="D35">
        <f t="shared" si="0"/>
        <v>27</v>
      </c>
      <c r="E35">
        <f t="shared" si="1"/>
        <v>3.2394409179700001</v>
      </c>
      <c r="F35">
        <f t="shared" si="2"/>
        <v>3.3431629428433074</v>
      </c>
      <c r="G35">
        <f t="shared" si="3"/>
        <v>1.0758258443818974E-2</v>
      </c>
    </row>
    <row r="36" spans="1:7">
      <c r="A36">
        <v>0.46666666666700002</v>
      </c>
      <c r="B36">
        <v>3.5128784179700001</v>
      </c>
      <c r="D36">
        <f t="shared" si="0"/>
        <v>28.000000000020002</v>
      </c>
      <c r="E36">
        <f t="shared" si="1"/>
        <v>3.2168579101599999</v>
      </c>
      <c r="F36">
        <f t="shared" si="2"/>
        <v>3.3139308830072753</v>
      </c>
      <c r="G36">
        <f t="shared" si="3"/>
        <v>9.4231620574078776E-3</v>
      </c>
    </row>
    <row r="37" spans="1:7">
      <c r="A37">
        <v>0.48333333333299999</v>
      </c>
      <c r="B37">
        <v>3.4811401367200001</v>
      </c>
      <c r="D37">
        <f t="shared" si="0"/>
        <v>29.00000000004</v>
      </c>
      <c r="E37">
        <f t="shared" si="1"/>
        <v>3.1927490234399998</v>
      </c>
      <c r="F37">
        <f t="shared" si="2"/>
        <v>3.2852449642859805</v>
      </c>
      <c r="G37">
        <f t="shared" si="3"/>
        <v>8.5554990729831554E-3</v>
      </c>
    </row>
    <row r="38" spans="1:7">
      <c r="A38">
        <v>0.5</v>
      </c>
      <c r="B38">
        <v>3.4506225585900001</v>
      </c>
      <c r="D38">
        <f t="shared" si="0"/>
        <v>29.999999999999996</v>
      </c>
      <c r="E38">
        <f t="shared" si="1"/>
        <v>3.1689453125</v>
      </c>
      <c r="F38">
        <f t="shared" si="2"/>
        <v>3.2570949831539107</v>
      </c>
      <c r="G38">
        <f t="shared" si="3"/>
        <v>7.7703644363929184E-3</v>
      </c>
    </row>
    <row r="39" spans="1:7">
      <c r="A39">
        <v>0.51666666666700001</v>
      </c>
      <c r="B39">
        <v>3.4228515625</v>
      </c>
      <c r="D39">
        <f t="shared" si="0"/>
        <v>31.000000000019995</v>
      </c>
      <c r="E39">
        <f t="shared" si="1"/>
        <v>3.1472778320299999</v>
      </c>
      <c r="F39">
        <f t="shared" si="2"/>
        <v>3.2294709267124926</v>
      </c>
      <c r="G39">
        <f t="shared" si="3"/>
        <v>6.7557048134852093E-3</v>
      </c>
    </row>
    <row r="40" spans="1:7">
      <c r="A40">
        <v>0.53333333333300004</v>
      </c>
      <c r="B40">
        <v>3.3935546875</v>
      </c>
      <c r="D40">
        <f t="shared" si="0"/>
        <v>32.000000000040004</v>
      </c>
      <c r="E40">
        <f t="shared" si="1"/>
        <v>3.1256103515600002</v>
      </c>
      <c r="F40">
        <f t="shared" si="2"/>
        <v>3.2023629691386573</v>
      </c>
      <c r="G40">
        <f t="shared" si="3"/>
        <v>5.8909643051755726E-3</v>
      </c>
    </row>
    <row r="41" spans="1:7">
      <c r="A41">
        <v>0.55000000000000004</v>
      </c>
      <c r="B41">
        <v>3.3660888671899998</v>
      </c>
      <c r="D41">
        <f t="shared" si="0"/>
        <v>33</v>
      </c>
      <c r="E41">
        <f t="shared" si="1"/>
        <v>3.10424804688</v>
      </c>
      <c r="F41">
        <f t="shared" si="2"/>
        <v>3.1757614681846049</v>
      </c>
      <c r="G41">
        <f t="shared" si="3"/>
        <v>5.1141694266899204E-3</v>
      </c>
    </row>
    <row r="42" spans="1:7">
      <c r="A42">
        <v>0.56666666666700005</v>
      </c>
      <c r="B42">
        <v>3.3395385742200001</v>
      </c>
      <c r="D42">
        <f t="shared" si="0"/>
        <v>34.000000000019995</v>
      </c>
      <c r="E42">
        <f t="shared" si="1"/>
        <v>3.08349609375</v>
      </c>
      <c r="F42">
        <f t="shared" si="2"/>
        <v>3.1496569617434265</v>
      </c>
      <c r="G42">
        <f t="shared" si="3"/>
        <v>4.3772604536436027E-3</v>
      </c>
    </row>
    <row r="43" spans="1:7">
      <c r="A43">
        <v>0.58333333333299997</v>
      </c>
      <c r="B43">
        <v>3.31420898438</v>
      </c>
      <c r="D43">
        <f t="shared" si="0"/>
        <v>35.000000000040004</v>
      </c>
      <c r="E43">
        <f t="shared" si="1"/>
        <v>3.0621337890600002</v>
      </c>
      <c r="F43">
        <f t="shared" si="2"/>
        <v>3.1240401644930271</v>
      </c>
      <c r="G43">
        <f t="shared" si="3"/>
        <v>3.8323993192548771E-3</v>
      </c>
    </row>
    <row r="44" spans="1:7">
      <c r="A44">
        <v>0.6</v>
      </c>
      <c r="B44">
        <v>3.2870483398400001</v>
      </c>
      <c r="D44">
        <f t="shared" si="0"/>
        <v>36.000000000000007</v>
      </c>
      <c r="E44">
        <f t="shared" si="1"/>
        <v>3.0413818359399998</v>
      </c>
      <c r="F44">
        <f t="shared" si="2"/>
        <v>3.0989019645884346</v>
      </c>
      <c r="G44">
        <f t="shared" si="3"/>
        <v>3.3085651997324908E-3</v>
      </c>
    </row>
    <row r="45" spans="1:7">
      <c r="A45">
        <v>0.61666666666699999</v>
      </c>
      <c r="B45">
        <v>3.2635498046899998</v>
      </c>
      <c r="D45">
        <f t="shared" si="0"/>
        <v>37.000000000020002</v>
      </c>
      <c r="E45">
        <f t="shared" si="1"/>
        <v>3.0221557617200001</v>
      </c>
      <c r="F45">
        <f t="shared" si="2"/>
        <v>3.0742334204163404</v>
      </c>
      <c r="G45">
        <f t="shared" si="3"/>
        <v>2.7120825352925076E-3</v>
      </c>
    </row>
    <row r="46" spans="1:7">
      <c r="A46">
        <v>0.63333333333300001</v>
      </c>
      <c r="B46">
        <v>3.2394409179700001</v>
      </c>
      <c r="D46">
        <f t="shared" si="0"/>
        <v>38.000000000040004</v>
      </c>
      <c r="E46">
        <f t="shared" si="1"/>
        <v>3.0026245117200001</v>
      </c>
      <c r="F46">
        <f t="shared" si="2"/>
        <v>3.0500257574236311</v>
      </c>
      <c r="G46">
        <f t="shared" si="3"/>
        <v>2.2468780942559987E-3</v>
      </c>
    </row>
    <row r="47" spans="1:7">
      <c r="A47">
        <v>0.65</v>
      </c>
      <c r="B47">
        <v>3.2168579101599999</v>
      </c>
      <c r="D47">
        <f t="shared" si="0"/>
        <v>38.999999999999993</v>
      </c>
      <c r="E47">
        <f t="shared" si="1"/>
        <v>2.9843139648400001</v>
      </c>
      <c r="F47">
        <f t="shared" si="2"/>
        <v>3.0262703649916505</v>
      </c>
      <c r="G47">
        <f t="shared" si="3"/>
        <v>1.7603395136854066E-3</v>
      </c>
    </row>
    <row r="48" spans="1:7">
      <c r="A48">
        <v>0.66666666666700003</v>
      </c>
      <c r="B48">
        <v>3.1927490234399998</v>
      </c>
      <c r="D48">
        <f t="shared" si="0"/>
        <v>40.000000000020002</v>
      </c>
      <c r="E48">
        <f t="shared" si="1"/>
        <v>2.9641723632799999</v>
      </c>
      <c r="F48">
        <f t="shared" si="2"/>
        <v>3.0029587933692641</v>
      </c>
      <c r="G48">
        <f t="shared" si="3"/>
        <v>1.5043871590693786E-3</v>
      </c>
    </row>
    <row r="49" spans="1:7">
      <c r="A49">
        <v>0.68333333333299995</v>
      </c>
      <c r="B49">
        <v>3.1689453125</v>
      </c>
      <c r="D49">
        <f t="shared" si="0"/>
        <v>41.000000000039996</v>
      </c>
      <c r="E49">
        <f t="shared" si="1"/>
        <v>2.9449462890600002</v>
      </c>
      <c r="F49">
        <f t="shared" si="2"/>
        <v>2.9800827506758534</v>
      </c>
      <c r="G49">
        <f t="shared" si="3"/>
        <v>1.2345709348823221E-3</v>
      </c>
    </row>
    <row r="50" spans="1:7">
      <c r="A50">
        <v>0.7</v>
      </c>
      <c r="B50">
        <v>3.1472778320299999</v>
      </c>
      <c r="D50">
        <f t="shared" si="0"/>
        <v>42</v>
      </c>
      <c r="E50">
        <f t="shared" si="1"/>
        <v>2.92846679688</v>
      </c>
      <c r="F50">
        <f t="shared" si="2"/>
        <v>2.9576340999475121</v>
      </c>
      <c r="G50">
        <f t="shared" si="3"/>
        <v>8.5073156823210316E-4</v>
      </c>
    </row>
    <row r="51" spans="1:7">
      <c r="A51">
        <v>0.71666666666699996</v>
      </c>
      <c r="B51">
        <v>3.1256103515600002</v>
      </c>
      <c r="D51">
        <f t="shared" si="0"/>
        <v>43.000000000020002</v>
      </c>
      <c r="E51">
        <f t="shared" si="1"/>
        <v>2.9083251953100002</v>
      </c>
      <c r="F51">
        <f t="shared" si="2"/>
        <v>2.9356048562388226</v>
      </c>
      <c r="G51">
        <f t="shared" si="3"/>
        <v>7.4417990039151892E-4</v>
      </c>
    </row>
    <row r="52" spans="1:7">
      <c r="A52">
        <v>0.73333333333299999</v>
      </c>
      <c r="B52">
        <v>3.10424804688</v>
      </c>
      <c r="D52">
        <f t="shared" si="0"/>
        <v>44.000000000039996</v>
      </c>
      <c r="E52">
        <f t="shared" si="1"/>
        <v>2.8927612304700001</v>
      </c>
      <c r="F52">
        <f t="shared" si="2"/>
        <v>2.9139871837907068</v>
      </c>
      <c r="G52">
        <f t="shared" si="3"/>
        <v>4.5054109437281755E-4</v>
      </c>
    </row>
    <row r="53" spans="1:7">
      <c r="A53">
        <v>0.75</v>
      </c>
      <c r="B53">
        <v>3.08349609375</v>
      </c>
      <c r="D53">
        <f t="shared" si="0"/>
        <v>45</v>
      </c>
      <c r="E53">
        <f t="shared" si="1"/>
        <v>2.8732299804700001</v>
      </c>
      <c r="F53">
        <f t="shared" si="2"/>
        <v>2.8927733932391089</v>
      </c>
      <c r="G53">
        <f t="shared" si="3"/>
        <v>3.819449826637633E-4</v>
      </c>
    </row>
    <row r="54" spans="1:7">
      <c r="A54">
        <v>0.76666666666700001</v>
      </c>
      <c r="B54">
        <v>3.0621337890600002</v>
      </c>
      <c r="D54">
        <f t="shared" si="0"/>
        <v>46.000000000019995</v>
      </c>
      <c r="E54">
        <f t="shared" si="1"/>
        <v>2.8555297851599999</v>
      </c>
      <c r="F54">
        <f t="shared" si="2"/>
        <v>2.8719559388761944</v>
      </c>
      <c r="G54">
        <f t="shared" si="3"/>
        <v>2.6981852590805008E-4</v>
      </c>
    </row>
    <row r="55" spans="1:7">
      <c r="A55">
        <v>0.78333333333300004</v>
      </c>
      <c r="B55">
        <v>3.0413818359399998</v>
      </c>
      <c r="D55">
        <f t="shared" si="0"/>
        <v>47.000000000040004</v>
      </c>
      <c r="E55">
        <f t="shared" si="1"/>
        <v>2.84057617188</v>
      </c>
      <c r="F55">
        <f t="shared" si="2"/>
        <v>2.8515274159739956</v>
      </c>
      <c r="G55">
        <f t="shared" si="3"/>
        <v>1.1992974720627385E-4</v>
      </c>
    </row>
    <row r="56" spans="1:7">
      <c r="A56">
        <v>0.8</v>
      </c>
      <c r="B56">
        <v>3.0221557617200001</v>
      </c>
      <c r="D56">
        <f t="shared" si="0"/>
        <v>48</v>
      </c>
      <c r="E56">
        <f t="shared" si="1"/>
        <v>2.8213500976599999</v>
      </c>
      <c r="F56">
        <f t="shared" si="2"/>
        <v>2.8314805581466373</v>
      </c>
      <c r="G56">
        <f t="shared" si="3"/>
        <v>1.0262622967132288E-4</v>
      </c>
    </row>
    <row r="57" spans="1:7">
      <c r="A57">
        <v>0.81666666666700005</v>
      </c>
      <c r="B57">
        <v>3.0026245117200001</v>
      </c>
      <c r="D57">
        <f t="shared" si="0"/>
        <v>49.000000000019995</v>
      </c>
      <c r="E57">
        <f t="shared" si="1"/>
        <v>2.8045654296899998</v>
      </c>
      <c r="F57">
        <f t="shared" si="2"/>
        <v>2.8118082347621955</v>
      </c>
      <c r="G57">
        <f t="shared" si="3"/>
        <v>5.2458225313824745E-5</v>
      </c>
    </row>
    <row r="58" spans="1:7">
      <c r="A58">
        <v>0.83333333333299997</v>
      </c>
      <c r="B58">
        <v>2.9843139648400001</v>
      </c>
      <c r="D58">
        <f t="shared" si="0"/>
        <v>50.000000000219991</v>
      </c>
      <c r="E58">
        <f t="shared" si="1"/>
        <v>2.7890014648400001</v>
      </c>
      <c r="F58">
        <f t="shared" si="2"/>
        <v>2.7925034484101183</v>
      </c>
      <c r="G58">
        <f t="shared" si="3"/>
        <v>1.226388892537793E-5</v>
      </c>
    </row>
    <row r="59" spans="1:7">
      <c r="A59">
        <v>0.85</v>
      </c>
      <c r="B59">
        <v>2.9641723632799999</v>
      </c>
      <c r="D59">
        <f t="shared" si="0"/>
        <v>50.999999999820005</v>
      </c>
      <c r="E59">
        <f t="shared" si="1"/>
        <v>2.7740478515600002</v>
      </c>
      <c r="F59">
        <f t="shared" si="2"/>
        <v>2.7735593324291412</v>
      </c>
      <c r="G59">
        <f t="shared" si="3"/>
        <v>2.3865094121524342E-7</v>
      </c>
    </row>
    <row r="60" spans="1:7">
      <c r="A60">
        <v>0.86666666666699999</v>
      </c>
      <c r="B60">
        <v>2.9449462890600002</v>
      </c>
      <c r="D60">
        <f t="shared" si="0"/>
        <v>52.000000000020002</v>
      </c>
      <c r="E60">
        <f t="shared" si="1"/>
        <v>2.7569580078100002</v>
      </c>
      <c r="F60">
        <f t="shared" si="2"/>
        <v>2.7549691484102055</v>
      </c>
      <c r="G60">
        <f t="shared" si="3"/>
        <v>3.9555617121519822E-6</v>
      </c>
    </row>
    <row r="61" spans="1:7">
      <c r="A61">
        <v>0.88333333333300001</v>
      </c>
      <c r="B61">
        <v>2.92846679688</v>
      </c>
      <c r="D61">
        <f t="shared" si="0"/>
        <v>53.000000000219998</v>
      </c>
      <c r="E61">
        <f t="shared" si="1"/>
        <v>2.7413940429700001</v>
      </c>
      <c r="F61">
        <f t="shared" si="2"/>
        <v>2.7367262838713895</v>
      </c>
      <c r="G61">
        <f t="shared" si="3"/>
        <v>2.1787975002662164E-5</v>
      </c>
    </row>
    <row r="62" spans="1:7">
      <c r="A62">
        <v>0.9</v>
      </c>
      <c r="B62">
        <v>2.9083251953100002</v>
      </c>
      <c r="D62">
        <f t="shared" si="0"/>
        <v>53.999999999819991</v>
      </c>
      <c r="E62">
        <f t="shared" si="1"/>
        <v>2.72583007813</v>
      </c>
      <c r="F62">
        <f t="shared" si="2"/>
        <v>2.7188242498708224</v>
      </c>
      <c r="G62">
        <f t="shared" si="3"/>
        <v>4.9081629597091658E-5</v>
      </c>
    </row>
    <row r="63" spans="1:7">
      <c r="A63">
        <v>0.91666666666700003</v>
      </c>
      <c r="B63">
        <v>2.8927612304700001</v>
      </c>
      <c r="D63">
        <f t="shared" si="0"/>
        <v>55.000000000020002</v>
      </c>
      <c r="E63">
        <f t="shared" si="1"/>
        <v>2.7108764648400001</v>
      </c>
      <c r="F63">
        <f t="shared" si="2"/>
        <v>2.7012566786672894</v>
      </c>
      <c r="G63">
        <f t="shared" si="3"/>
        <v>9.2540286008677006E-5</v>
      </c>
    </row>
    <row r="64" spans="1:7">
      <c r="A64">
        <v>0.93333333333299995</v>
      </c>
      <c r="B64">
        <v>2.8732299804700001</v>
      </c>
      <c r="D64">
        <f t="shared" si="0"/>
        <v>56.000000000219998</v>
      </c>
      <c r="E64">
        <f t="shared" si="1"/>
        <v>2.6962280273400001</v>
      </c>
      <c r="F64">
        <f t="shared" si="2"/>
        <v>2.684017321519689</v>
      </c>
      <c r="G64">
        <f t="shared" si="3"/>
        <v>1.4910133663018036E-4</v>
      </c>
    </row>
    <row r="65" spans="1:7">
      <c r="A65">
        <v>0.95</v>
      </c>
      <c r="B65">
        <v>2.8555297851599999</v>
      </c>
      <c r="D65">
        <f t="shared" si="0"/>
        <v>56.999999999819991</v>
      </c>
      <c r="E65">
        <f t="shared" si="1"/>
        <v>2.6815795898400001</v>
      </c>
      <c r="F65">
        <f t="shared" si="2"/>
        <v>2.6671000464312504</v>
      </c>
      <c r="G65">
        <f t="shared" si="3"/>
        <v>2.0965717732586642E-4</v>
      </c>
    </row>
    <row r="66" spans="1:7">
      <c r="A66">
        <v>0.96666666666699996</v>
      </c>
      <c r="B66">
        <v>2.84057617188</v>
      </c>
      <c r="D66">
        <f t="shared" si="0"/>
        <v>58.000000000019995</v>
      </c>
      <c r="E66">
        <f t="shared" si="1"/>
        <v>2.66845703125</v>
      </c>
      <c r="F66">
        <f t="shared" si="2"/>
        <v>2.65049883593883</v>
      </c>
      <c r="G66">
        <f t="shared" si="3"/>
        <v>3.2249677883412975E-4</v>
      </c>
    </row>
    <row r="67" spans="1:7">
      <c r="A67">
        <v>0.98333333333299999</v>
      </c>
      <c r="B67">
        <v>2.8213500976599999</v>
      </c>
      <c r="D67">
        <f t="shared" si="0"/>
        <v>59.000000000219998</v>
      </c>
      <c r="E67">
        <f t="shared" si="1"/>
        <v>2.6541137695299999</v>
      </c>
      <c r="F67">
        <f t="shared" si="2"/>
        <v>2.6342077850334098</v>
      </c>
      <c r="G67">
        <f t="shared" si="3"/>
        <v>3.96248218778485E-4</v>
      </c>
    </row>
    <row r="68" spans="1:7">
      <c r="A68">
        <v>1</v>
      </c>
      <c r="B68">
        <v>2.8045654296899998</v>
      </c>
      <c r="D68">
        <f t="shared" si="0"/>
        <v>59.999999999819998</v>
      </c>
      <c r="E68">
        <f t="shared" si="1"/>
        <v>2.6385498046899998</v>
      </c>
      <c r="F68">
        <f t="shared" si="2"/>
        <v>2.6182210990284105</v>
      </c>
      <c r="G68">
        <f t="shared" si="3"/>
        <v>4.1325627387553231E-4</v>
      </c>
    </row>
    <row r="69" spans="1:7">
      <c r="A69">
        <v>1.0166666666699999</v>
      </c>
      <c r="B69">
        <v>2.7890014648400001</v>
      </c>
      <c r="D69">
        <f t="shared" si="0"/>
        <v>61.000000000019995</v>
      </c>
      <c r="E69">
        <f t="shared" si="1"/>
        <v>2.6263427734399998</v>
      </c>
      <c r="F69">
        <f t="shared" si="2"/>
        <v>2.6025330914705846</v>
      </c>
      <c r="G69">
        <f t="shared" si="3"/>
        <v>5.6690095548469197E-4</v>
      </c>
    </row>
    <row r="70" spans="1:7">
      <c r="A70">
        <v>1.0333333333300001</v>
      </c>
      <c r="B70">
        <v>2.7740478515600002</v>
      </c>
      <c r="D70">
        <f t="shared" si="0"/>
        <v>62.000000000219991</v>
      </c>
      <c r="E70">
        <f t="shared" si="1"/>
        <v>2.6113891601599999</v>
      </c>
      <c r="F70">
        <f t="shared" si="2"/>
        <v>2.5871381821749146</v>
      </c>
      <c r="G70">
        <f t="shared" si="3"/>
        <v>5.8810993323308908E-4</v>
      </c>
    </row>
    <row r="71" spans="1:7">
      <c r="A71">
        <v>1.05</v>
      </c>
      <c r="B71">
        <v>2.7569580078100002</v>
      </c>
      <c r="D71">
        <f t="shared" si="0"/>
        <v>62.999999999819998</v>
      </c>
      <c r="E71">
        <f t="shared" si="1"/>
        <v>2.5979614257799999</v>
      </c>
      <c r="F71">
        <f t="shared" si="2"/>
        <v>2.5720308952101765</v>
      </c>
      <c r="G71">
        <f t="shared" si="3"/>
        <v>6.7239241563254678E-4</v>
      </c>
    </row>
    <row r="72" spans="1:7">
      <c r="A72">
        <v>1.06666666667</v>
      </c>
      <c r="B72">
        <v>2.7413940429700001</v>
      </c>
      <c r="D72">
        <f t="shared" si="0"/>
        <v>64.000000000019995</v>
      </c>
      <c r="E72">
        <f t="shared" si="1"/>
        <v>2.58544921875</v>
      </c>
      <c r="F72">
        <f t="shared" si="2"/>
        <v>2.5572058569247598</v>
      </c>
      <c r="G72">
        <f t="shared" si="3"/>
        <v>7.976874871914372E-4</v>
      </c>
    </row>
    <row r="73" spans="1:7">
      <c r="A73">
        <v>1.0833333333299999</v>
      </c>
      <c r="B73">
        <v>2.72583007813</v>
      </c>
      <c r="D73">
        <f t="shared" ref="D73:D136" si="4">(A84-$A$19)*60</f>
        <v>65.000000000219998</v>
      </c>
      <c r="E73">
        <f t="shared" ref="E73:E136" si="5">B84</f>
        <v>2.5714111328100002</v>
      </c>
      <c r="F73">
        <f t="shared" ref="F73:F136" si="6">$J$10*EXP(-$J$11*D73)+$J$12</f>
        <v>2.5426577940896564</v>
      </c>
      <c r="G73">
        <f t="shared" ref="G73:G136" si="7">(E73-F73)^2</f>
        <v>8.2675448756682217E-4</v>
      </c>
    </row>
    <row r="74" spans="1:7">
      <c r="A74">
        <v>1.1000000000000001</v>
      </c>
      <c r="B74">
        <v>2.7108764648400001</v>
      </c>
      <c r="D74">
        <f t="shared" si="4"/>
        <v>65.999999999820005</v>
      </c>
      <c r="E74">
        <f t="shared" si="5"/>
        <v>2.5595092773400001</v>
      </c>
      <c r="F74">
        <f t="shared" si="6"/>
        <v>2.5283815319948379</v>
      </c>
      <c r="G74">
        <f t="shared" si="7"/>
        <v>9.6893653027326464E-4</v>
      </c>
    </row>
    <row r="75" spans="1:7">
      <c r="A75">
        <v>1.11666666667</v>
      </c>
      <c r="B75">
        <v>2.6962280273400001</v>
      </c>
      <c r="D75">
        <f t="shared" si="4"/>
        <v>67.000000000019995</v>
      </c>
      <c r="E75">
        <f t="shared" si="5"/>
        <v>2.5460815429700001</v>
      </c>
      <c r="F75">
        <f t="shared" si="6"/>
        <v>2.5143719925836696</v>
      </c>
      <c r="G75">
        <f t="shared" si="7"/>
        <v>1.0054955857032326E-3</v>
      </c>
    </row>
    <row r="76" spans="1:7">
      <c r="A76">
        <v>1.13333333333</v>
      </c>
      <c r="B76">
        <v>2.6815795898400001</v>
      </c>
      <c r="D76">
        <f t="shared" si="4"/>
        <v>68.000000000219998</v>
      </c>
      <c r="E76">
        <f t="shared" si="5"/>
        <v>2.5347900390600002</v>
      </c>
      <c r="F76">
        <f t="shared" si="6"/>
        <v>2.5006241926980515</v>
      </c>
      <c r="G76">
        <f t="shared" si="7"/>
        <v>1.1673050576282865E-3</v>
      </c>
    </row>
    <row r="77" spans="1:7">
      <c r="A77">
        <v>1.1499999999999999</v>
      </c>
      <c r="B77">
        <v>2.66845703125</v>
      </c>
      <c r="D77">
        <f t="shared" si="4"/>
        <v>68.999999999819991</v>
      </c>
      <c r="E77">
        <f t="shared" si="5"/>
        <v>2.52197265625</v>
      </c>
      <c r="F77">
        <f t="shared" si="6"/>
        <v>2.4871332422795103</v>
      </c>
      <c r="G77">
        <f t="shared" si="7"/>
        <v>1.213784765807155E-3</v>
      </c>
    </row>
    <row r="78" spans="1:7">
      <c r="A78">
        <v>1.1666666666700001</v>
      </c>
      <c r="B78">
        <v>2.6541137695299999</v>
      </c>
      <c r="D78">
        <f t="shared" si="4"/>
        <v>70.000000000020009</v>
      </c>
      <c r="E78">
        <f t="shared" si="5"/>
        <v>2.5088500976599999</v>
      </c>
      <c r="F78">
        <f t="shared" si="6"/>
        <v>2.4738943426062359</v>
      </c>
      <c r="G78">
        <f t="shared" si="7"/>
        <v>1.2219048113787493E-3</v>
      </c>
    </row>
    <row r="79" spans="1:7">
      <c r="A79">
        <v>1.18333333333</v>
      </c>
      <c r="B79">
        <v>2.6385498046899998</v>
      </c>
      <c r="D79">
        <f t="shared" si="4"/>
        <v>71.000000000219998</v>
      </c>
      <c r="E79">
        <f t="shared" si="5"/>
        <v>2.4978637695299999</v>
      </c>
      <c r="F79">
        <f t="shared" si="6"/>
        <v>2.4609027846347544</v>
      </c>
      <c r="G79">
        <f t="shared" si="7"/>
        <v>1.3661144044265633E-3</v>
      </c>
    </row>
    <row r="80" spans="1:7">
      <c r="A80">
        <v>1.2</v>
      </c>
      <c r="B80">
        <v>2.6263427734399998</v>
      </c>
      <c r="D80">
        <f t="shared" si="4"/>
        <v>71.999999999819991</v>
      </c>
      <c r="E80">
        <f t="shared" si="5"/>
        <v>2.4874877929700001</v>
      </c>
      <c r="F80">
        <f t="shared" si="6"/>
        <v>2.448153947299974</v>
      </c>
      <c r="G80">
        <f t="shared" si="7"/>
        <v>1.5471514151934285E-3</v>
      </c>
    </row>
    <row r="81" spans="1:7">
      <c r="A81">
        <v>1.2166666666699999</v>
      </c>
      <c r="B81">
        <v>2.6113891601599999</v>
      </c>
      <c r="D81">
        <f t="shared" si="4"/>
        <v>73.000000000019995</v>
      </c>
      <c r="E81">
        <f t="shared" si="5"/>
        <v>2.4740600585900001</v>
      </c>
      <c r="F81">
        <f t="shared" si="6"/>
        <v>2.4356432958491991</v>
      </c>
      <c r="G81">
        <f t="shared" si="7"/>
        <v>1.4758476594829936E-3</v>
      </c>
    </row>
    <row r="82" spans="1:7">
      <c r="A82">
        <v>1.2333333333300001</v>
      </c>
      <c r="B82">
        <v>2.5979614257799999</v>
      </c>
      <c r="D82">
        <f t="shared" si="4"/>
        <v>74.000000000219998</v>
      </c>
      <c r="E82">
        <f t="shared" si="5"/>
        <v>2.4642944335900001</v>
      </c>
      <c r="F82">
        <f t="shared" si="6"/>
        <v>2.4233663802750254</v>
      </c>
      <c r="G82">
        <f t="shared" si="7"/>
        <v>1.6751055481534142E-3</v>
      </c>
    </row>
    <row r="83" spans="1:7">
      <c r="A83">
        <v>1.25</v>
      </c>
      <c r="B83">
        <v>2.58544921875</v>
      </c>
      <c r="D83">
        <f t="shared" si="4"/>
        <v>74.999999999819991</v>
      </c>
      <c r="E83">
        <f t="shared" si="5"/>
        <v>2.4520874023400001</v>
      </c>
      <c r="F83">
        <f t="shared" si="6"/>
        <v>2.411318833708898</v>
      </c>
      <c r="G83">
        <f t="shared" si="7"/>
        <v>1.6620761882288838E-3</v>
      </c>
    </row>
    <row r="84" spans="1:7">
      <c r="A84">
        <v>1.2666666666699999</v>
      </c>
      <c r="B84">
        <v>2.5714111328100002</v>
      </c>
      <c r="D84">
        <f t="shared" si="4"/>
        <v>76.000000000019995</v>
      </c>
      <c r="E84">
        <f t="shared" si="5"/>
        <v>2.4417114257799999</v>
      </c>
      <c r="F84">
        <f t="shared" si="6"/>
        <v>2.3994963708467658</v>
      </c>
      <c r="G84">
        <f t="shared" si="7"/>
        <v>1.7821108630159707E-3</v>
      </c>
    </row>
    <row r="85" spans="1:7">
      <c r="A85">
        <v>1.2833333333300001</v>
      </c>
      <c r="B85">
        <v>2.5595092773400001</v>
      </c>
      <c r="D85">
        <f t="shared" si="4"/>
        <v>77.000000000219984</v>
      </c>
      <c r="E85">
        <f t="shared" si="5"/>
        <v>2.4307250976599999</v>
      </c>
      <c r="F85">
        <f t="shared" si="6"/>
        <v>2.3878947864681841</v>
      </c>
      <c r="G85">
        <f t="shared" si="7"/>
        <v>1.8344355567877814E-3</v>
      </c>
    </row>
    <row r="86" spans="1:7">
      <c r="A86">
        <v>1.3</v>
      </c>
      <c r="B86">
        <v>2.5460815429700001</v>
      </c>
      <c r="D86">
        <f t="shared" si="4"/>
        <v>77.999999999820005</v>
      </c>
      <c r="E86">
        <f t="shared" si="5"/>
        <v>2.4209594726599999</v>
      </c>
      <c r="F86">
        <f t="shared" si="6"/>
        <v>2.3765099539182346</v>
      </c>
      <c r="G86">
        <f t="shared" si="7"/>
        <v>1.9757597163745431E-3</v>
      </c>
    </row>
    <row r="87" spans="1:7">
      <c r="A87">
        <v>1.31666666667</v>
      </c>
      <c r="B87">
        <v>2.5347900390600002</v>
      </c>
      <c r="D87">
        <f t="shared" si="4"/>
        <v>79.000000000019995</v>
      </c>
      <c r="E87">
        <f t="shared" si="5"/>
        <v>2.4105834960900001</v>
      </c>
      <c r="F87">
        <f t="shared" si="6"/>
        <v>2.3653378236197899</v>
      </c>
      <c r="G87">
        <f t="shared" si="7"/>
        <v>2.0471708772815339E-3</v>
      </c>
    </row>
    <row r="88" spans="1:7">
      <c r="A88">
        <v>1.3333333333299999</v>
      </c>
      <c r="B88">
        <v>2.52197265625</v>
      </c>
      <c r="D88">
        <f t="shared" si="4"/>
        <v>80.000000000219998</v>
      </c>
      <c r="E88">
        <f t="shared" si="5"/>
        <v>2.4002075195299999</v>
      </c>
      <c r="F88">
        <f t="shared" si="6"/>
        <v>2.3543744216740676</v>
      </c>
      <c r="G88">
        <f t="shared" si="7"/>
        <v>2.100672859071462E-3</v>
      </c>
    </row>
    <row r="89" spans="1:7">
      <c r="A89">
        <v>1.35</v>
      </c>
      <c r="B89">
        <v>2.5088500976599999</v>
      </c>
      <c r="D89">
        <f t="shared" si="4"/>
        <v>80.999999999820005</v>
      </c>
      <c r="E89">
        <f t="shared" si="5"/>
        <v>2.39013671875</v>
      </c>
      <c r="F89">
        <f t="shared" si="6"/>
        <v>2.343615848426067</v>
      </c>
      <c r="G89">
        <f t="shared" si="7"/>
        <v>2.1641913756961935E-3</v>
      </c>
    </row>
    <row r="90" spans="1:7">
      <c r="A90">
        <v>1.36666666667</v>
      </c>
      <c r="B90">
        <v>2.4978637695299999</v>
      </c>
      <c r="D90">
        <f t="shared" si="4"/>
        <v>82.000000000019995</v>
      </c>
      <c r="E90">
        <f t="shared" si="5"/>
        <v>2.3794555664099999</v>
      </c>
      <c r="F90">
        <f t="shared" si="6"/>
        <v>2.3330582770586639</v>
      </c>
      <c r="G90">
        <f t="shared" si="7"/>
        <v>2.1527084591515993E-3</v>
      </c>
    </row>
    <row r="91" spans="1:7">
      <c r="A91">
        <v>1.38333333333</v>
      </c>
      <c r="B91">
        <v>2.4874877929700001</v>
      </c>
      <c r="D91">
        <f t="shared" si="4"/>
        <v>83.000000000219998</v>
      </c>
      <c r="E91">
        <f t="shared" si="5"/>
        <v>2.3690795898400001</v>
      </c>
      <c r="F91">
        <f t="shared" si="6"/>
        <v>2.3226979522701496</v>
      </c>
      <c r="G91">
        <f t="shared" si="7"/>
        <v>2.1512563036609651E-3</v>
      </c>
    </row>
    <row r="92" spans="1:7">
      <c r="A92">
        <v>1.4</v>
      </c>
      <c r="B92">
        <v>2.4740600585900001</v>
      </c>
      <c r="D92">
        <f t="shared" si="4"/>
        <v>83.999999999819991</v>
      </c>
      <c r="E92">
        <f t="shared" si="5"/>
        <v>2.3587036132799999</v>
      </c>
      <c r="F92">
        <f t="shared" si="6"/>
        <v>2.3125311889185793</v>
      </c>
      <c r="G92">
        <f t="shared" si="7"/>
        <v>2.1318927714111019E-3</v>
      </c>
    </row>
    <row r="93" spans="1:7">
      <c r="A93">
        <v>1.4166666666700001</v>
      </c>
      <c r="B93">
        <v>2.4642944335900001</v>
      </c>
      <c r="D93">
        <f t="shared" si="4"/>
        <v>85.000000000020009</v>
      </c>
      <c r="E93">
        <f t="shared" si="5"/>
        <v>2.3504638671899998</v>
      </c>
      <c r="F93">
        <f t="shared" si="6"/>
        <v>2.3025543706932017</v>
      </c>
      <c r="G93">
        <f t="shared" si="7"/>
        <v>2.2953198545767094E-3</v>
      </c>
    </row>
    <row r="94" spans="1:7">
      <c r="A94">
        <v>1.43333333333</v>
      </c>
      <c r="B94">
        <v>2.4520874023400001</v>
      </c>
      <c r="D94">
        <f t="shared" si="4"/>
        <v>86.000000000219998</v>
      </c>
      <c r="E94">
        <f t="shared" si="5"/>
        <v>2.3394775390600002</v>
      </c>
      <c r="F94">
        <f t="shared" si="6"/>
        <v>2.2927639488647489</v>
      </c>
      <c r="G94">
        <f t="shared" si="7"/>
        <v>2.1821595089298825E-3</v>
      </c>
    </row>
    <row r="95" spans="1:7">
      <c r="A95">
        <v>1.45</v>
      </c>
      <c r="B95">
        <v>2.4417114257799999</v>
      </c>
      <c r="D95">
        <f t="shared" si="4"/>
        <v>86.999999999819991</v>
      </c>
      <c r="E95">
        <f t="shared" si="5"/>
        <v>2.3309326171899998</v>
      </c>
      <c r="F95">
        <f t="shared" si="6"/>
        <v>2.2831564410043503</v>
      </c>
      <c r="G95">
        <f t="shared" si="7"/>
        <v>2.2825630109222172E-3</v>
      </c>
    </row>
    <row r="96" spans="1:7">
      <c r="A96">
        <v>1.4666666666699999</v>
      </c>
      <c r="B96">
        <v>2.4307250976599999</v>
      </c>
      <c r="D96">
        <f t="shared" si="4"/>
        <v>88.000000000019995</v>
      </c>
      <c r="E96">
        <f t="shared" si="5"/>
        <v>2.3211669921899998</v>
      </c>
      <c r="F96">
        <f t="shared" si="6"/>
        <v>2.2737284297280507</v>
      </c>
      <c r="G96">
        <f t="shared" si="7"/>
        <v>2.2504172084562468E-3</v>
      </c>
    </row>
    <row r="97" spans="1:7">
      <c r="A97">
        <v>1.4833333333300001</v>
      </c>
      <c r="B97">
        <v>2.4209594726599999</v>
      </c>
      <c r="D97">
        <f t="shared" si="4"/>
        <v>89.000000000219998</v>
      </c>
      <c r="E97">
        <f t="shared" si="5"/>
        <v>2.3123168945299999</v>
      </c>
      <c r="F97">
        <f t="shared" si="6"/>
        <v>2.264476561515838</v>
      </c>
      <c r="G97">
        <f t="shared" si="7"/>
        <v>2.2886974629059095E-3</v>
      </c>
    </row>
    <row r="98" spans="1:7">
      <c r="A98">
        <v>1.5</v>
      </c>
      <c r="B98">
        <v>2.4105834960900001</v>
      </c>
      <c r="D98">
        <f t="shared" si="4"/>
        <v>89.999999999819991</v>
      </c>
      <c r="E98">
        <f t="shared" si="5"/>
        <v>2.3019409179700001</v>
      </c>
      <c r="F98">
        <f t="shared" si="6"/>
        <v>2.2553975455010353</v>
      </c>
      <c r="G98">
        <f t="shared" si="7"/>
        <v>2.166285520784789E-3</v>
      </c>
    </row>
    <row r="99" spans="1:7">
      <c r="A99">
        <v>1.5166666666699999</v>
      </c>
      <c r="B99">
        <v>2.4002075195299999</v>
      </c>
      <c r="D99">
        <f t="shared" si="4"/>
        <v>91.000000000019995</v>
      </c>
      <c r="E99">
        <f t="shared" si="5"/>
        <v>2.2964477539099999</v>
      </c>
      <c r="F99">
        <f t="shared" si="6"/>
        <v>2.2464881522838729</v>
      </c>
      <c r="G99">
        <f t="shared" si="7"/>
        <v>2.4959617946413121E-3</v>
      </c>
    </row>
    <row r="100" spans="1:7">
      <c r="A100">
        <v>1.5333333333300001</v>
      </c>
      <c r="B100">
        <v>2.39013671875</v>
      </c>
      <c r="D100">
        <f t="shared" si="4"/>
        <v>92.000000000219984</v>
      </c>
      <c r="E100">
        <f t="shared" si="5"/>
        <v>2.28637695313</v>
      </c>
      <c r="F100">
        <f t="shared" si="6"/>
        <v>2.2377452128154856</v>
      </c>
      <c r="G100">
        <f t="shared" si="7"/>
        <v>2.36504616601837E-3</v>
      </c>
    </row>
    <row r="101" spans="1:7">
      <c r="A101">
        <v>1.55</v>
      </c>
      <c r="B101">
        <v>2.3794555664099999</v>
      </c>
      <c r="D101">
        <f t="shared" si="4"/>
        <v>92.999999999820005</v>
      </c>
      <c r="E101">
        <f t="shared" si="5"/>
        <v>2.2784423828100002</v>
      </c>
      <c r="F101">
        <f t="shared" si="6"/>
        <v>2.2291656172538921</v>
      </c>
      <c r="G101">
        <f t="shared" si="7"/>
        <v>2.4281996236716476E-3</v>
      </c>
    </row>
    <row r="102" spans="1:7">
      <c r="A102">
        <v>1.56666666667</v>
      </c>
      <c r="B102">
        <v>2.3690795898400001</v>
      </c>
      <c r="D102">
        <f t="shared" si="4"/>
        <v>94.000000000019995</v>
      </c>
      <c r="E102">
        <f t="shared" si="5"/>
        <v>2.2698974609399998</v>
      </c>
      <c r="F102">
        <f t="shared" si="6"/>
        <v>2.2207463138428372</v>
      </c>
      <c r="G102">
        <f t="shared" si="7"/>
        <v>2.4158352609669172E-3</v>
      </c>
    </row>
    <row r="103" spans="1:7">
      <c r="A103">
        <v>1.5833333333299999</v>
      </c>
      <c r="B103">
        <v>2.3587036132799999</v>
      </c>
      <c r="D103">
        <f t="shared" si="4"/>
        <v>95.000000000219998</v>
      </c>
      <c r="E103">
        <f t="shared" si="5"/>
        <v>2.2601318359399998</v>
      </c>
      <c r="F103">
        <f t="shared" si="6"/>
        <v>2.2124843078571712</v>
      </c>
      <c r="G103">
        <f t="shared" si="7"/>
        <v>2.2702869324039373E-3</v>
      </c>
    </row>
    <row r="104" spans="1:7">
      <c r="A104">
        <v>1.6</v>
      </c>
      <c r="B104">
        <v>2.3504638671899998</v>
      </c>
      <c r="D104">
        <f t="shared" si="4"/>
        <v>95.999999999820005</v>
      </c>
      <c r="E104">
        <f t="shared" si="5"/>
        <v>2.2525024414099999</v>
      </c>
      <c r="F104">
        <f t="shared" si="6"/>
        <v>2.204376660521767</v>
      </c>
      <c r="G104">
        <f t="shared" si="7"/>
        <v>2.3160907861022066E-3</v>
      </c>
    </row>
    <row r="105" spans="1:7">
      <c r="A105">
        <v>1.61666666667</v>
      </c>
      <c r="B105">
        <v>2.3394775390600002</v>
      </c>
      <c r="D105">
        <f t="shared" si="4"/>
        <v>97.000000000019995</v>
      </c>
      <c r="E105">
        <f t="shared" si="5"/>
        <v>2.2445678710900001</v>
      </c>
      <c r="F105">
        <f t="shared" si="6"/>
        <v>2.1964204879520279</v>
      </c>
      <c r="G105">
        <f t="shared" si="7"/>
        <v>2.3181705030346877E-3</v>
      </c>
    </row>
    <row r="106" spans="1:7">
      <c r="A106">
        <v>1.63333333333</v>
      </c>
      <c r="B106">
        <v>2.3309326171899998</v>
      </c>
      <c r="D106">
        <f t="shared" si="4"/>
        <v>98.000000000219998</v>
      </c>
      <c r="E106">
        <f t="shared" si="5"/>
        <v>2.23510742188</v>
      </c>
      <c r="F106">
        <f t="shared" si="6"/>
        <v>2.188612960157287</v>
      </c>
      <c r="G106">
        <f t="shared" si="7"/>
        <v>2.1617349708848233E-3</v>
      </c>
    </row>
    <row r="107" spans="1:7">
      <c r="A107">
        <v>1.65</v>
      </c>
      <c r="B107">
        <v>2.3211669921899998</v>
      </c>
      <c r="D107">
        <f t="shared" si="4"/>
        <v>98.999999999819991</v>
      </c>
      <c r="E107">
        <f t="shared" si="5"/>
        <v>2.22900390625</v>
      </c>
      <c r="F107">
        <f t="shared" si="6"/>
        <v>2.1809513000191858</v>
      </c>
      <c r="G107">
        <f t="shared" si="7"/>
        <v>2.3090529655736837E-3</v>
      </c>
    </row>
    <row r="108" spans="1:7">
      <c r="A108">
        <v>1.6666666666700001</v>
      </c>
      <c r="B108">
        <v>2.3123168945299999</v>
      </c>
      <c r="D108">
        <f t="shared" si="4"/>
        <v>100.00000000002001</v>
      </c>
      <c r="E108">
        <f t="shared" si="5"/>
        <v>2.2235107421899998</v>
      </c>
      <c r="F108">
        <f t="shared" si="6"/>
        <v>2.1734327822904684</v>
      </c>
      <c r="G108">
        <f t="shared" si="7"/>
        <v>2.5078020676990694E-3</v>
      </c>
    </row>
    <row r="109" spans="1:7">
      <c r="A109">
        <v>1.68333333333</v>
      </c>
      <c r="B109">
        <v>2.3019409179700001</v>
      </c>
      <c r="D109">
        <f t="shared" si="4"/>
        <v>101.00000000022</v>
      </c>
      <c r="E109">
        <f t="shared" si="5"/>
        <v>2.2158813476599999</v>
      </c>
      <c r="F109">
        <f t="shared" si="6"/>
        <v>2.1660547326531994</v>
      </c>
      <c r="G109">
        <f t="shared" si="7"/>
        <v>2.4826915630359191E-3</v>
      </c>
    </row>
    <row r="110" spans="1:7">
      <c r="A110">
        <v>1.7</v>
      </c>
      <c r="B110">
        <v>2.2964477539099999</v>
      </c>
      <c r="D110">
        <f t="shared" si="4"/>
        <v>101.99999999981999</v>
      </c>
      <c r="E110">
        <f t="shared" si="5"/>
        <v>2.2085571289099999</v>
      </c>
      <c r="F110">
        <f t="shared" si="6"/>
        <v>2.1588145267533405</v>
      </c>
      <c r="G110">
        <f t="shared" si="7"/>
        <v>2.4743264693156942E-3</v>
      </c>
    </row>
    <row r="111" spans="1:7">
      <c r="A111">
        <v>1.7166666666699999</v>
      </c>
      <c r="B111">
        <v>2.28637695313</v>
      </c>
      <c r="D111">
        <f t="shared" si="4"/>
        <v>103.00000000001999</v>
      </c>
      <c r="E111">
        <f t="shared" si="5"/>
        <v>2.19970703125</v>
      </c>
      <c r="F111">
        <f t="shared" si="6"/>
        <v>2.1517095892546192</v>
      </c>
      <c r="G111">
        <f t="shared" si="7"/>
        <v>2.3037544380999451E-3</v>
      </c>
    </row>
    <row r="112" spans="1:7">
      <c r="A112">
        <v>1.7333333333300001</v>
      </c>
      <c r="B112">
        <v>2.2784423828100002</v>
      </c>
      <c r="D112">
        <f t="shared" si="4"/>
        <v>104.00000000022</v>
      </c>
      <c r="E112">
        <f t="shared" si="5"/>
        <v>2.1929931640600002</v>
      </c>
      <c r="F112">
        <f t="shared" si="6"/>
        <v>2.1447373929485529</v>
      </c>
      <c r="G112">
        <f t="shared" si="7"/>
        <v>2.3286194455603916E-3</v>
      </c>
    </row>
    <row r="113" spans="1:7">
      <c r="A113">
        <v>1.75</v>
      </c>
      <c r="B113">
        <v>2.2698974609399998</v>
      </c>
      <c r="D113">
        <f t="shared" si="4"/>
        <v>104.99999999981999</v>
      </c>
      <c r="E113">
        <f t="shared" si="5"/>
        <v>2.1865844726599999</v>
      </c>
      <c r="F113">
        <f t="shared" si="6"/>
        <v>2.1378954578421303</v>
      </c>
      <c r="G113">
        <f t="shared" si="7"/>
        <v>2.3706201639347234E-3</v>
      </c>
    </row>
    <row r="114" spans="1:7">
      <c r="A114">
        <v>1.7666666666699999</v>
      </c>
      <c r="B114">
        <v>2.2601318359399998</v>
      </c>
      <c r="D114">
        <f t="shared" si="4"/>
        <v>106.00000000001999</v>
      </c>
      <c r="E114">
        <f t="shared" si="5"/>
        <v>2.17895507813</v>
      </c>
      <c r="F114">
        <f t="shared" si="6"/>
        <v>2.131181350263728</v>
      </c>
      <c r="G114">
        <f t="shared" si="7"/>
        <v>2.2823290742406124E-3</v>
      </c>
    </row>
    <row r="115" spans="1:7">
      <c r="A115">
        <v>1.7833333333300001</v>
      </c>
      <c r="B115">
        <v>2.2525024414099999</v>
      </c>
      <c r="D115">
        <f t="shared" si="4"/>
        <v>107.00000000021998</v>
      </c>
      <c r="E115">
        <f t="shared" si="5"/>
        <v>2.1722412109399998</v>
      </c>
      <c r="F115">
        <f t="shared" si="6"/>
        <v>2.1245926820220866</v>
      </c>
      <c r="G115">
        <f t="shared" si="7"/>
        <v>2.2703823080412063E-3</v>
      </c>
    </row>
    <row r="116" spans="1:7">
      <c r="A116">
        <v>1.8</v>
      </c>
      <c r="B116">
        <v>2.2445678710900001</v>
      </c>
      <c r="D116">
        <f t="shared" si="4"/>
        <v>107.99999999982001</v>
      </c>
      <c r="E116">
        <f t="shared" si="5"/>
        <v>2.1652221679700001</v>
      </c>
      <c r="F116">
        <f t="shared" si="6"/>
        <v>2.1181271095441812</v>
      </c>
      <c r="G116">
        <f t="shared" si="7"/>
        <v>2.2179445281313012E-3</v>
      </c>
    </row>
    <row r="117" spans="1:7">
      <c r="A117">
        <v>1.81666666667</v>
      </c>
      <c r="B117">
        <v>2.23510742188</v>
      </c>
      <c r="D117">
        <f t="shared" si="4"/>
        <v>109.00000000001999</v>
      </c>
      <c r="E117">
        <f t="shared" si="5"/>
        <v>2.1588134765600002</v>
      </c>
      <c r="F117">
        <f t="shared" si="6"/>
        <v>2.1117823330303169</v>
      </c>
      <c r="G117">
        <f t="shared" si="7"/>
        <v>2.2119284617096707E-3</v>
      </c>
    </row>
    <row r="118" spans="1:7">
      <c r="A118">
        <v>1.8333333333299999</v>
      </c>
      <c r="B118">
        <v>2.22900390625</v>
      </c>
      <c r="D118">
        <f t="shared" si="4"/>
        <v>110.00000000022</v>
      </c>
      <c r="E118">
        <f t="shared" si="5"/>
        <v>2.1514892578100002</v>
      </c>
      <c r="F118">
        <f t="shared" si="6"/>
        <v>2.1055560956593697</v>
      </c>
      <c r="G118">
        <f t="shared" si="7"/>
        <v>2.1098553851561126E-3</v>
      </c>
    </row>
    <row r="119" spans="1:7">
      <c r="A119">
        <v>1.85</v>
      </c>
      <c r="B119">
        <v>2.2235107421899998</v>
      </c>
      <c r="D119">
        <f t="shared" si="4"/>
        <v>110.99999999981999</v>
      </c>
      <c r="E119">
        <f t="shared" si="5"/>
        <v>2.1463012695299999</v>
      </c>
      <c r="F119">
        <f t="shared" si="6"/>
        <v>2.0994461827740798</v>
      </c>
      <c r="G119">
        <f t="shared" si="7"/>
        <v>2.1953991549047988E-3</v>
      </c>
    </row>
    <row r="120" spans="1:7">
      <c r="A120">
        <v>1.86666666667</v>
      </c>
      <c r="B120">
        <v>2.2158813476599999</v>
      </c>
      <c r="D120">
        <f t="shared" si="4"/>
        <v>112.00000000001998</v>
      </c>
      <c r="E120">
        <f t="shared" si="5"/>
        <v>2.138671875</v>
      </c>
      <c r="F120">
        <f t="shared" si="6"/>
        <v>2.0934504210826259</v>
      </c>
      <c r="G120">
        <f t="shared" si="7"/>
        <v>2.0449798944011882E-3</v>
      </c>
    </row>
    <row r="121" spans="1:7">
      <c r="A121">
        <v>1.88333333333</v>
      </c>
      <c r="B121">
        <v>2.2085571289099999</v>
      </c>
      <c r="D121">
        <f t="shared" si="4"/>
        <v>113.00000000022001</v>
      </c>
      <c r="E121">
        <f t="shared" si="5"/>
        <v>2.1322631835900001</v>
      </c>
      <c r="F121">
        <f t="shared" si="6"/>
        <v>2.0875666779075823</v>
      </c>
      <c r="G121">
        <f t="shared" si="7"/>
        <v>1.9977776202184053E-3</v>
      </c>
    </row>
    <row r="122" spans="1:7">
      <c r="A122">
        <v>1.9</v>
      </c>
      <c r="B122">
        <v>2.19970703125</v>
      </c>
      <c r="D122">
        <f t="shared" si="4"/>
        <v>113.99999999982001</v>
      </c>
      <c r="E122">
        <f t="shared" si="5"/>
        <v>2.12646484375</v>
      </c>
      <c r="F122">
        <f t="shared" si="6"/>
        <v>2.0817928604160301</v>
      </c>
      <c r="G122">
        <f t="shared" si="7"/>
        <v>1.9955860949904874E-3</v>
      </c>
    </row>
    <row r="123" spans="1:7">
      <c r="A123">
        <v>1.9166666666700001</v>
      </c>
      <c r="B123">
        <v>2.1929931640600002</v>
      </c>
      <c r="D123">
        <f t="shared" si="4"/>
        <v>115.00000000002001</v>
      </c>
      <c r="E123">
        <f t="shared" si="5"/>
        <v>2.1206665039099999</v>
      </c>
      <c r="F123">
        <f t="shared" si="6"/>
        <v>2.0761269148650481</v>
      </c>
      <c r="G123">
        <f t="shared" si="7"/>
        <v>1.9837749922931914E-3</v>
      </c>
    </row>
    <row r="124" spans="1:7">
      <c r="A124">
        <v>1.93333333333</v>
      </c>
      <c r="B124">
        <v>2.1865844726599999</v>
      </c>
      <c r="D124">
        <f t="shared" si="4"/>
        <v>116.00000000022</v>
      </c>
      <c r="E124">
        <f t="shared" si="5"/>
        <v>2.1151733398400001</v>
      </c>
      <c r="F124">
        <f t="shared" si="6"/>
        <v>2.0705668258919863</v>
      </c>
      <c r="G124">
        <f t="shared" si="7"/>
        <v>1.9897410865943538E-3</v>
      </c>
    </row>
    <row r="125" spans="1:7">
      <c r="A125">
        <v>1.95</v>
      </c>
      <c r="B125">
        <v>2.17895507813</v>
      </c>
      <c r="D125">
        <f t="shared" si="4"/>
        <v>116.99999999981999</v>
      </c>
      <c r="E125">
        <f t="shared" si="5"/>
        <v>2.109375</v>
      </c>
      <c r="F125">
        <f t="shared" si="6"/>
        <v>2.0651106157869261</v>
      </c>
      <c r="G125">
        <f t="shared" si="7"/>
        <v>1.9593357097626241E-3</v>
      </c>
    </row>
    <row r="126" spans="1:7">
      <c r="A126">
        <v>1.9666666666699999</v>
      </c>
      <c r="B126">
        <v>2.1722412109399998</v>
      </c>
      <c r="D126">
        <f t="shared" si="4"/>
        <v>118.00000000001999</v>
      </c>
      <c r="E126">
        <f t="shared" si="5"/>
        <v>2.1035766601599999</v>
      </c>
      <c r="F126">
        <f t="shared" si="6"/>
        <v>2.059756343779676</v>
      </c>
      <c r="G126">
        <f t="shared" si="7"/>
        <v>1.9202201276716838E-3</v>
      </c>
    </row>
    <row r="127" spans="1:7">
      <c r="A127">
        <v>1.9833333333300001</v>
      </c>
      <c r="B127">
        <v>2.1652221679700001</v>
      </c>
      <c r="D127">
        <f t="shared" si="4"/>
        <v>119.00000000021998</v>
      </c>
      <c r="E127">
        <f t="shared" si="5"/>
        <v>2.09838867188</v>
      </c>
      <c r="F127">
        <f t="shared" si="6"/>
        <v>2.0545021053690848</v>
      </c>
      <c r="G127">
        <f t="shared" si="7"/>
        <v>1.92603072011698E-3</v>
      </c>
    </row>
    <row r="128" spans="1:7">
      <c r="A128">
        <v>2</v>
      </c>
      <c r="B128">
        <v>2.1588134765600002</v>
      </c>
      <c r="D128">
        <f t="shared" si="4"/>
        <v>119.99999999981998</v>
      </c>
      <c r="E128">
        <f t="shared" si="5"/>
        <v>2.0919799804700001</v>
      </c>
      <c r="F128">
        <f t="shared" si="6"/>
        <v>2.0493460316355252</v>
      </c>
      <c r="G128">
        <f t="shared" si="7"/>
        <v>1.8176535932206246E-3</v>
      </c>
    </row>
    <row r="129" spans="1:7">
      <c r="A129">
        <v>2.0166666666699999</v>
      </c>
      <c r="B129">
        <v>2.1514892578100002</v>
      </c>
      <c r="D129">
        <f t="shared" si="4"/>
        <v>121.00000000002001</v>
      </c>
      <c r="E129">
        <f t="shared" si="5"/>
        <v>2.0855712890600002</v>
      </c>
      <c r="F129">
        <f t="shared" si="6"/>
        <v>2.0442862885671058</v>
      </c>
      <c r="G129">
        <f t="shared" si="7"/>
        <v>1.7044512656982915E-3</v>
      </c>
    </row>
    <row r="130" spans="1:7">
      <c r="A130">
        <v>2.0333333333299999</v>
      </c>
      <c r="B130">
        <v>2.1463012695299999</v>
      </c>
      <c r="D130">
        <f t="shared" si="4"/>
        <v>122.00000000022</v>
      </c>
      <c r="E130">
        <f t="shared" si="5"/>
        <v>2.0797729492200001</v>
      </c>
      <c r="F130">
        <f t="shared" si="6"/>
        <v>2.0393210764258831</v>
      </c>
      <c r="G130">
        <f t="shared" si="7"/>
        <v>1.6363540125514226E-3</v>
      </c>
    </row>
    <row r="131" spans="1:7">
      <c r="A131">
        <v>2.0499999999999998</v>
      </c>
      <c r="B131">
        <v>2.138671875</v>
      </c>
      <c r="D131">
        <f t="shared" si="4"/>
        <v>122.99999999982001</v>
      </c>
      <c r="E131">
        <f t="shared" si="5"/>
        <v>2.0751953125</v>
      </c>
      <c r="F131">
        <f t="shared" si="6"/>
        <v>2.0344486290981578</v>
      </c>
      <c r="G131">
        <f t="shared" si="7"/>
        <v>1.6602922082499607E-3</v>
      </c>
    </row>
    <row r="132" spans="1:7">
      <c r="A132">
        <v>2.0666666666700002</v>
      </c>
      <c r="B132">
        <v>2.1322631835900001</v>
      </c>
      <c r="D132">
        <f t="shared" si="4"/>
        <v>124.00000000001999</v>
      </c>
      <c r="E132">
        <f t="shared" si="5"/>
        <v>2.0693969726599999</v>
      </c>
      <c r="F132">
        <f t="shared" si="6"/>
        <v>2.0296672134577589</v>
      </c>
      <c r="G132">
        <f t="shared" si="7"/>
        <v>1.5784537662680517E-3</v>
      </c>
    </row>
    <row r="133" spans="1:7">
      <c r="A133">
        <v>2.0833333333300001</v>
      </c>
      <c r="B133">
        <v>2.12646484375</v>
      </c>
      <c r="D133">
        <f t="shared" si="4"/>
        <v>125.00000000022</v>
      </c>
      <c r="E133">
        <f t="shared" si="5"/>
        <v>2.0648193359399998</v>
      </c>
      <c r="F133">
        <f t="shared" si="6"/>
        <v>2.0249751287671107</v>
      </c>
      <c r="G133">
        <f t="shared" si="7"/>
        <v>1.5875608452361038E-3</v>
      </c>
    </row>
    <row r="134" spans="1:7">
      <c r="A134">
        <v>2.1</v>
      </c>
      <c r="B134">
        <v>2.1206665039099999</v>
      </c>
      <c r="D134">
        <f t="shared" si="4"/>
        <v>125.99999999981999</v>
      </c>
      <c r="E134">
        <f t="shared" si="5"/>
        <v>2.0596313476599999</v>
      </c>
      <c r="F134">
        <f t="shared" si="6"/>
        <v>2.0203707060632756</v>
      </c>
      <c r="G134">
        <f t="shared" si="7"/>
        <v>1.5413979785864357E-3</v>
      </c>
    </row>
    <row r="135" spans="1:7">
      <c r="A135">
        <v>2.11666666667</v>
      </c>
      <c r="B135">
        <v>2.1151733398400001</v>
      </c>
      <c r="D135">
        <f t="shared" si="4"/>
        <v>127.00000000001998</v>
      </c>
      <c r="E135">
        <f t="shared" si="5"/>
        <v>2.0538330078100002</v>
      </c>
      <c r="F135">
        <f t="shared" si="6"/>
        <v>2.0158523075562549</v>
      </c>
      <c r="G135">
        <f t="shared" si="7"/>
        <v>1.4425335917648511E-3</v>
      </c>
    </row>
    <row r="136" spans="1:7">
      <c r="A136">
        <v>2.13333333333</v>
      </c>
      <c r="B136">
        <v>2.109375</v>
      </c>
      <c r="D136">
        <f t="shared" si="4"/>
        <v>128.00000000022001</v>
      </c>
      <c r="E136">
        <f t="shared" si="5"/>
        <v>2.0498657226599999</v>
      </c>
      <c r="F136">
        <f t="shared" si="6"/>
        <v>2.0114183260630107</v>
      </c>
      <c r="G136">
        <f t="shared" si="7"/>
        <v>1.4782023050861728E-3</v>
      </c>
    </row>
    <row r="137" spans="1:7">
      <c r="A137">
        <v>2.15</v>
      </c>
      <c r="B137">
        <v>2.1035766601599999</v>
      </c>
      <c r="D137">
        <f t="shared" ref="D137:D200" si="8">(A148-$A$19)*60</f>
        <v>128.99999999982001</v>
      </c>
      <c r="E137">
        <f t="shared" ref="E137:E200" si="9">B148</f>
        <v>2.0440673828100002</v>
      </c>
      <c r="F137">
        <f t="shared" ref="F137:F200" si="10">$J$10*EXP(-$J$11*D137)+$J$12</f>
        <v>2.0070671844272745</v>
      </c>
      <c r="G137">
        <f t="shared" ref="G137:G200" si="11">(E137-F137)^2</f>
        <v>1.3690146803610594E-3</v>
      </c>
    </row>
    <row r="138" spans="1:7">
      <c r="A138">
        <v>2.1666666666699999</v>
      </c>
      <c r="B138">
        <v>2.09838867188</v>
      </c>
      <c r="D138">
        <f t="shared" si="8"/>
        <v>130.00000000002001</v>
      </c>
      <c r="E138">
        <f t="shared" si="9"/>
        <v>2.0407104492200001</v>
      </c>
      <c r="F138">
        <f t="shared" si="10"/>
        <v>2.0027973349509502</v>
      </c>
      <c r="G138">
        <f t="shared" si="11"/>
        <v>1.4374042335780323E-3</v>
      </c>
    </row>
    <row r="139" spans="1:7">
      <c r="A139">
        <v>2.1833333333299998</v>
      </c>
      <c r="B139">
        <v>2.0919799804700001</v>
      </c>
      <c r="D139">
        <f t="shared" si="8"/>
        <v>131.00000000021998</v>
      </c>
      <c r="E139">
        <f t="shared" si="9"/>
        <v>2.0355224609399998</v>
      </c>
      <c r="F139">
        <f t="shared" si="10"/>
        <v>1.9986072588592685</v>
      </c>
      <c r="G139">
        <f t="shared" si="11"/>
        <v>1.3627321446612278E-3</v>
      </c>
    </row>
    <row r="140" spans="1:7">
      <c r="A140">
        <v>2.2000000000000002</v>
      </c>
      <c r="B140">
        <v>2.0855712890600002</v>
      </c>
      <c r="D140">
        <f t="shared" si="8"/>
        <v>131.99999999982001</v>
      </c>
      <c r="E140">
        <f t="shared" si="9"/>
        <v>2.0321655273400001</v>
      </c>
      <c r="F140">
        <f t="shared" si="10"/>
        <v>1.9944954657525085</v>
      </c>
      <c r="G140">
        <f t="shared" si="11"/>
        <v>1.4190335400054135E-3</v>
      </c>
    </row>
    <row r="141" spans="1:7">
      <c r="A141">
        <v>2.2166666666700001</v>
      </c>
      <c r="B141">
        <v>2.0797729492200001</v>
      </c>
      <c r="D141">
        <f t="shared" si="8"/>
        <v>133.00000000001998</v>
      </c>
      <c r="E141">
        <f t="shared" si="9"/>
        <v>2.0269775390600002</v>
      </c>
      <c r="F141">
        <f t="shared" si="10"/>
        <v>1.9904604930686838</v>
      </c>
      <c r="G141">
        <f t="shared" si="11"/>
        <v>1.3334946479319203E-3</v>
      </c>
    </row>
    <row r="142" spans="1:7">
      <c r="A142">
        <v>2.2333333333300001</v>
      </c>
      <c r="B142">
        <v>2.0751953125</v>
      </c>
      <c r="D142">
        <f t="shared" si="8"/>
        <v>134.00000000021998</v>
      </c>
      <c r="E142">
        <f t="shared" si="9"/>
        <v>2.0220947265600002</v>
      </c>
      <c r="F142">
        <f t="shared" si="10"/>
        <v>1.9865009055781098</v>
      </c>
      <c r="G142">
        <f t="shared" si="11"/>
        <v>1.2669200920908653E-3</v>
      </c>
    </row>
    <row r="143" spans="1:7">
      <c r="A143">
        <v>2.25</v>
      </c>
      <c r="B143">
        <v>2.0693969726599999</v>
      </c>
      <c r="D143">
        <f t="shared" si="8"/>
        <v>134.99999999981998</v>
      </c>
      <c r="E143">
        <f t="shared" si="9"/>
        <v>2.0169067382799999</v>
      </c>
      <c r="F143">
        <f t="shared" si="10"/>
        <v>1.982615294865294</v>
      </c>
      <c r="G143">
        <f t="shared" si="11"/>
        <v>1.1759030914639775E-3</v>
      </c>
    </row>
    <row r="144" spans="1:7">
      <c r="A144">
        <v>2.2666666666699999</v>
      </c>
      <c r="B144">
        <v>2.0648193359399998</v>
      </c>
      <c r="D144">
        <f t="shared" si="8"/>
        <v>136.00000000002001</v>
      </c>
      <c r="E144">
        <f t="shared" si="9"/>
        <v>2.01416015625</v>
      </c>
      <c r="F144">
        <f t="shared" si="10"/>
        <v>1.9788022788211705</v>
      </c>
      <c r="G144">
        <f t="shared" si="11"/>
        <v>1.2501794962721273E-3</v>
      </c>
    </row>
    <row r="145" spans="1:7">
      <c r="A145">
        <v>2.2833333333299999</v>
      </c>
      <c r="B145">
        <v>2.0596313476599999</v>
      </c>
      <c r="D145">
        <f t="shared" si="8"/>
        <v>137.00000000022001</v>
      </c>
      <c r="E145">
        <f t="shared" si="9"/>
        <v>2.0077514648400001</v>
      </c>
      <c r="F145">
        <f t="shared" si="10"/>
        <v>1.9750605011654776</v>
      </c>
      <c r="G145">
        <f t="shared" si="11"/>
        <v>1.0686991059689504E-3</v>
      </c>
    </row>
    <row r="146" spans="1:7">
      <c r="A146">
        <v>2.2999999999999998</v>
      </c>
      <c r="B146">
        <v>2.0538330078100002</v>
      </c>
      <c r="D146">
        <f t="shared" si="8"/>
        <v>137.99999999982001</v>
      </c>
      <c r="E146">
        <f t="shared" si="9"/>
        <v>2.0062255859399998</v>
      </c>
      <c r="F146">
        <f t="shared" si="10"/>
        <v>1.9713886309571422</v>
      </c>
      <c r="G146">
        <f t="shared" si="11"/>
        <v>1.2136134324776434E-3</v>
      </c>
    </row>
    <row r="147" spans="1:7">
      <c r="A147">
        <v>2.3166666666700002</v>
      </c>
      <c r="B147">
        <v>2.0498657226599999</v>
      </c>
      <c r="D147">
        <f t="shared" si="8"/>
        <v>139.00000000002001</v>
      </c>
      <c r="E147">
        <f t="shared" si="9"/>
        <v>2.0010375976599999</v>
      </c>
      <c r="F147">
        <f t="shared" si="10"/>
        <v>1.9677853621144501</v>
      </c>
      <c r="G147">
        <f t="shared" si="11"/>
        <v>1.1057111687767249E-3</v>
      </c>
    </row>
    <row r="148" spans="1:7">
      <c r="A148">
        <v>2.3333333333300001</v>
      </c>
      <c r="B148">
        <v>2.0440673828100002</v>
      </c>
      <c r="D148">
        <f t="shared" si="8"/>
        <v>140.00000000021998</v>
      </c>
      <c r="E148">
        <f t="shared" si="9"/>
        <v>1.99584960938</v>
      </c>
      <c r="F148">
        <f t="shared" si="10"/>
        <v>1.9642494129636932</v>
      </c>
      <c r="G148">
        <f t="shared" si="11"/>
        <v>9.9857241354917221E-4</v>
      </c>
    </row>
    <row r="149" spans="1:7">
      <c r="A149">
        <v>2.35</v>
      </c>
      <c r="B149">
        <v>2.0407104492200001</v>
      </c>
      <c r="D149">
        <f t="shared" si="8"/>
        <v>140.99999999981998</v>
      </c>
      <c r="E149">
        <f t="shared" si="9"/>
        <v>1.9924926757800001</v>
      </c>
      <c r="F149">
        <f t="shared" si="10"/>
        <v>1.9607795257764895</v>
      </c>
      <c r="G149">
        <f t="shared" si="11"/>
        <v>1.0057238831451647E-3</v>
      </c>
    </row>
    <row r="150" spans="1:7">
      <c r="A150">
        <v>2.36666666667</v>
      </c>
      <c r="B150">
        <v>2.0355224609399998</v>
      </c>
      <c r="D150">
        <f t="shared" si="8"/>
        <v>142.00000000001998</v>
      </c>
      <c r="E150">
        <f t="shared" si="9"/>
        <v>1.98791503906</v>
      </c>
      <c r="F150">
        <f t="shared" si="10"/>
        <v>1.957374466316347</v>
      </c>
      <c r="G150">
        <f t="shared" si="11"/>
        <v>9.3272658351035813E-4</v>
      </c>
    </row>
    <row r="151" spans="1:7">
      <c r="A151">
        <v>2.38333333333</v>
      </c>
      <c r="B151">
        <v>2.0321655273400001</v>
      </c>
      <c r="D151">
        <f t="shared" si="8"/>
        <v>143.00000000022001</v>
      </c>
      <c r="E151">
        <f t="shared" si="9"/>
        <v>1.9857788085900001</v>
      </c>
      <c r="F151">
        <f t="shared" si="10"/>
        <v>1.9540330234121388</v>
      </c>
      <c r="G151">
        <f t="shared" si="11"/>
        <v>1.0077948765589188E-3</v>
      </c>
    </row>
    <row r="152" spans="1:7">
      <c r="A152">
        <v>2.4</v>
      </c>
      <c r="B152">
        <v>2.0269775390600002</v>
      </c>
      <c r="D152">
        <f t="shared" si="8"/>
        <v>143.99999999982001</v>
      </c>
      <c r="E152">
        <f t="shared" si="9"/>
        <v>1.98059082031</v>
      </c>
      <c r="F152">
        <f t="shared" si="10"/>
        <v>1.9507540085208752</v>
      </c>
      <c r="G152">
        <f t="shared" si="11"/>
        <v>8.9023533773965565E-4</v>
      </c>
    </row>
    <row r="153" spans="1:7">
      <c r="A153">
        <v>2.4166666666699999</v>
      </c>
      <c r="B153">
        <v>2.0220947265600002</v>
      </c>
      <c r="D153">
        <f t="shared" si="8"/>
        <v>145.00000000002001</v>
      </c>
      <c r="E153">
        <f t="shared" si="9"/>
        <v>1.97814941406</v>
      </c>
      <c r="F153">
        <f t="shared" si="10"/>
        <v>1.9475362552992079</v>
      </c>
      <c r="G153">
        <f t="shared" si="11"/>
        <v>9.371654893134602E-4</v>
      </c>
    </row>
    <row r="154" spans="1:7">
      <c r="A154">
        <v>2.4333333333299998</v>
      </c>
      <c r="B154">
        <v>2.0169067382799999</v>
      </c>
      <c r="D154">
        <f t="shared" si="8"/>
        <v>146.00000000021998</v>
      </c>
      <c r="E154">
        <f t="shared" si="9"/>
        <v>1.9735717773400001</v>
      </c>
      <c r="F154">
        <f t="shared" si="10"/>
        <v>1.9443786192003711</v>
      </c>
      <c r="G154">
        <f t="shared" si="11"/>
        <v>8.5224048216538529E-4</v>
      </c>
    </row>
    <row r="155" spans="1:7">
      <c r="A155">
        <v>2.4500000000000002</v>
      </c>
      <c r="B155">
        <v>2.01416015625</v>
      </c>
      <c r="D155">
        <f t="shared" si="8"/>
        <v>146.99999999982001</v>
      </c>
      <c r="E155">
        <f t="shared" si="9"/>
        <v>1.9711303710900001</v>
      </c>
      <c r="F155">
        <f t="shared" si="10"/>
        <v>1.941279977061001</v>
      </c>
      <c r="G155">
        <f t="shared" si="11"/>
        <v>8.9104602368650745E-4</v>
      </c>
    </row>
    <row r="156" spans="1:7">
      <c r="A156">
        <v>2.4666666666700001</v>
      </c>
      <c r="B156">
        <v>2.0077514648400001</v>
      </c>
      <c r="D156">
        <f t="shared" si="8"/>
        <v>148.00000000001998</v>
      </c>
      <c r="E156">
        <f t="shared" si="9"/>
        <v>1.96533203125</v>
      </c>
      <c r="F156">
        <f t="shared" si="10"/>
        <v>1.9382392266962141</v>
      </c>
      <c r="G156">
        <f t="shared" si="11"/>
        <v>7.3402005858964371E-4</v>
      </c>
    </row>
    <row r="157" spans="1:7">
      <c r="A157">
        <v>2.4833333333300001</v>
      </c>
      <c r="B157">
        <v>2.0062255859399998</v>
      </c>
      <c r="D157">
        <f t="shared" si="8"/>
        <v>149.00000000021998</v>
      </c>
      <c r="E157">
        <f t="shared" si="9"/>
        <v>1.9619750976599999</v>
      </c>
      <c r="F157">
        <f t="shared" si="10"/>
        <v>1.9352552865187171</v>
      </c>
      <c r="G157">
        <f t="shared" si="11"/>
        <v>7.139483074258175E-4</v>
      </c>
    </row>
    <row r="158" spans="1:7">
      <c r="A158">
        <v>2.5</v>
      </c>
      <c r="B158">
        <v>2.0010375976599999</v>
      </c>
      <c r="D158">
        <f t="shared" si="8"/>
        <v>149.99999999981998</v>
      </c>
      <c r="E158">
        <f t="shared" si="9"/>
        <v>1.95983886719</v>
      </c>
      <c r="F158">
        <f t="shared" si="10"/>
        <v>1.9323270951483573</v>
      </c>
      <c r="G158">
        <f t="shared" si="11"/>
        <v>7.5689760087131177E-4</v>
      </c>
    </row>
    <row r="159" spans="1:7">
      <c r="A159">
        <v>2.5166666666699999</v>
      </c>
      <c r="B159">
        <v>1.99584960938</v>
      </c>
      <c r="D159">
        <f t="shared" si="8"/>
        <v>151.00000000002001</v>
      </c>
      <c r="E159">
        <f t="shared" si="9"/>
        <v>1.95495605469</v>
      </c>
      <c r="F159">
        <f t="shared" si="10"/>
        <v>1.9294536110294722</v>
      </c>
      <c r="G159">
        <f t="shared" si="11"/>
        <v>6.5037463265839378E-4</v>
      </c>
    </row>
    <row r="160" spans="1:7">
      <c r="A160">
        <v>2.5333333333299999</v>
      </c>
      <c r="B160">
        <v>1.9924926757800001</v>
      </c>
      <c r="D160">
        <f t="shared" si="8"/>
        <v>152.00000000022001</v>
      </c>
      <c r="E160">
        <f t="shared" si="9"/>
        <v>1.9515991210900001</v>
      </c>
      <c r="F160">
        <f t="shared" si="10"/>
        <v>1.9266338120709539</v>
      </c>
      <c r="G160">
        <f t="shared" si="11"/>
        <v>6.2326665441647233E-4</v>
      </c>
    </row>
    <row r="161" spans="1:7">
      <c r="A161">
        <v>2.5499999999999998</v>
      </c>
      <c r="B161">
        <v>1.98791503906</v>
      </c>
      <c r="D161">
        <f t="shared" si="8"/>
        <v>152.99999999982001</v>
      </c>
      <c r="E161">
        <f t="shared" si="9"/>
        <v>1.94885253906</v>
      </c>
      <c r="F161">
        <f t="shared" si="10"/>
        <v>1.9238666952772756</v>
      </c>
      <c r="G161">
        <f t="shared" si="11"/>
        <v>6.2429238953470715E-4</v>
      </c>
    </row>
    <row r="162" spans="1:7">
      <c r="A162">
        <v>2.5666666666700002</v>
      </c>
      <c r="B162">
        <v>1.9857788085900001</v>
      </c>
      <c r="D162">
        <f t="shared" si="8"/>
        <v>154.00000000002001</v>
      </c>
      <c r="E162">
        <f t="shared" si="9"/>
        <v>1.94458007813</v>
      </c>
      <c r="F162">
        <f t="shared" si="10"/>
        <v>1.9211512763868916</v>
      </c>
      <c r="G162">
        <f t="shared" si="11"/>
        <v>5.4890875111787696E-4</v>
      </c>
    </row>
    <row r="163" spans="1:7">
      <c r="A163">
        <v>2.5833333333300001</v>
      </c>
      <c r="B163">
        <v>1.98059082031</v>
      </c>
      <c r="D163">
        <f t="shared" si="8"/>
        <v>155.00000000021998</v>
      </c>
      <c r="E163">
        <f t="shared" si="9"/>
        <v>1.9430541992199999</v>
      </c>
      <c r="F163">
        <f t="shared" si="10"/>
        <v>1.9184865895320999</v>
      </c>
      <c r="G163">
        <f t="shared" si="11"/>
        <v>6.0356744577699545E-4</v>
      </c>
    </row>
    <row r="164" spans="1:7">
      <c r="A164">
        <v>2.6</v>
      </c>
      <c r="B164">
        <v>1.97814941406</v>
      </c>
      <c r="D164">
        <f t="shared" si="8"/>
        <v>155.99999999981998</v>
      </c>
      <c r="E164">
        <f t="shared" si="9"/>
        <v>1.9393920898400001</v>
      </c>
      <c r="F164">
        <f t="shared" si="10"/>
        <v>1.915871686890366</v>
      </c>
      <c r="G164">
        <f t="shared" si="11"/>
        <v>5.5320935491315597E-4</v>
      </c>
    </row>
    <row r="165" spans="1:7">
      <c r="A165">
        <v>2.61666666667</v>
      </c>
      <c r="B165">
        <v>1.9735717773400001</v>
      </c>
      <c r="D165">
        <f t="shared" si="8"/>
        <v>157.00000000001998</v>
      </c>
      <c r="E165">
        <f t="shared" si="9"/>
        <v>1.93542480469</v>
      </c>
      <c r="F165">
        <f t="shared" si="10"/>
        <v>1.9133056383426137</v>
      </c>
      <c r="G165">
        <f t="shared" si="11"/>
        <v>4.8925751990334704E-4</v>
      </c>
    </row>
    <row r="166" spans="1:7">
      <c r="A166">
        <v>2.63333333333</v>
      </c>
      <c r="B166">
        <v>1.9711303710900001</v>
      </c>
      <c r="D166">
        <f t="shared" si="8"/>
        <v>158.00000000022001</v>
      </c>
      <c r="E166">
        <f t="shared" si="9"/>
        <v>1.9338989257800001</v>
      </c>
      <c r="F166">
        <f t="shared" si="10"/>
        <v>1.9107875311517979</v>
      </c>
      <c r="G166">
        <f t="shared" si="11"/>
        <v>5.3413656166049442E-4</v>
      </c>
    </row>
    <row r="167" spans="1:7">
      <c r="A167">
        <v>2.65</v>
      </c>
      <c r="B167">
        <v>1.96533203125</v>
      </c>
      <c r="D167">
        <f t="shared" si="8"/>
        <v>158.99999999982001</v>
      </c>
      <c r="E167">
        <f t="shared" si="9"/>
        <v>1.9287109375</v>
      </c>
      <c r="F167">
        <f t="shared" si="10"/>
        <v>1.9083164696334087</v>
      </c>
      <c r="G167">
        <f t="shared" si="11"/>
        <v>4.1593431956142389E-4</v>
      </c>
    </row>
    <row r="168" spans="1:7">
      <c r="A168">
        <v>2.6666666666699999</v>
      </c>
      <c r="B168">
        <v>1.9619750976599999</v>
      </c>
      <c r="D168">
        <f t="shared" si="8"/>
        <v>160.00000000002001</v>
      </c>
      <c r="E168">
        <f t="shared" si="9"/>
        <v>1.92504882813</v>
      </c>
      <c r="F168">
        <f t="shared" si="10"/>
        <v>1.9058915748325589</v>
      </c>
      <c r="G168">
        <f t="shared" si="11"/>
        <v>3.670003539023184E-4</v>
      </c>
    </row>
    <row r="169" spans="1:7">
      <c r="A169">
        <v>2.6833333333299998</v>
      </c>
      <c r="B169">
        <v>1.95983886719</v>
      </c>
      <c r="D169">
        <f t="shared" si="8"/>
        <v>161.00000000021998</v>
      </c>
      <c r="E169">
        <f t="shared" si="9"/>
        <v>1.9235229492199999</v>
      </c>
      <c r="F169">
        <f t="shared" si="10"/>
        <v>1.9035119842202377</v>
      </c>
      <c r="G169">
        <f t="shared" si="11"/>
        <v>4.0043872022170707E-4</v>
      </c>
    </row>
    <row r="170" spans="1:7">
      <c r="A170">
        <v>2.7</v>
      </c>
      <c r="B170">
        <v>1.95495605469</v>
      </c>
      <c r="D170">
        <f t="shared" si="8"/>
        <v>161.99999999982001</v>
      </c>
      <c r="E170">
        <f t="shared" si="9"/>
        <v>1.9198608398400001</v>
      </c>
      <c r="F170">
        <f t="shared" si="10"/>
        <v>1.90117685138194</v>
      </c>
      <c r="G170">
        <f t="shared" si="11"/>
        <v>3.490914247009221E-4</v>
      </c>
    </row>
    <row r="171" spans="1:7">
      <c r="A171">
        <v>2.7166666666700001</v>
      </c>
      <c r="B171">
        <v>1.9515991210900001</v>
      </c>
      <c r="D171">
        <f t="shared" si="8"/>
        <v>163.00000000001998</v>
      </c>
      <c r="E171">
        <f t="shared" si="9"/>
        <v>1.9186401367199999</v>
      </c>
      <c r="F171">
        <f t="shared" si="10"/>
        <v>1.8988853457125172</v>
      </c>
      <c r="G171">
        <f t="shared" si="11"/>
        <v>3.9025176774931837E-4</v>
      </c>
    </row>
    <row r="172" spans="1:7">
      <c r="A172">
        <v>2.7333333333300001</v>
      </c>
      <c r="B172">
        <v>1.94885253906</v>
      </c>
      <c r="D172">
        <f t="shared" si="8"/>
        <v>164.00000000021998</v>
      </c>
      <c r="E172">
        <f t="shared" si="9"/>
        <v>1.91345214844</v>
      </c>
      <c r="F172">
        <f t="shared" si="10"/>
        <v>1.8966366521291385</v>
      </c>
      <c r="G172">
        <f t="shared" si="11"/>
        <v>2.8276091618059819E-4</v>
      </c>
    </row>
    <row r="173" spans="1:7">
      <c r="A173">
        <v>2.75</v>
      </c>
      <c r="B173">
        <v>1.94458007813</v>
      </c>
      <c r="D173">
        <f t="shared" si="8"/>
        <v>164.99999999981998</v>
      </c>
      <c r="E173">
        <f t="shared" si="9"/>
        <v>1.9125366210900001</v>
      </c>
      <c r="F173">
        <f t="shared" si="10"/>
        <v>1.8944299707770487</v>
      </c>
      <c r="G173">
        <f t="shared" si="11"/>
        <v>3.2785078555550462E-4</v>
      </c>
    </row>
    <row r="174" spans="1:7">
      <c r="A174">
        <v>2.7666666666699999</v>
      </c>
      <c r="B174">
        <v>1.9430541992199999</v>
      </c>
      <c r="D174">
        <f t="shared" si="8"/>
        <v>166.00000000002001</v>
      </c>
      <c r="E174">
        <f t="shared" si="9"/>
        <v>1.9082641601599999</v>
      </c>
      <c r="F174">
        <f t="shared" si="10"/>
        <v>1.8922645167412049</v>
      </c>
      <c r="G174">
        <f t="shared" si="11"/>
        <v>2.5598858952859035E-4</v>
      </c>
    </row>
    <row r="175" spans="1:7">
      <c r="A175">
        <v>2.7833333333299999</v>
      </c>
      <c r="B175">
        <v>1.9393920898400001</v>
      </c>
      <c r="D175">
        <f t="shared" si="8"/>
        <v>167.00000000022001</v>
      </c>
      <c r="E175">
        <f t="shared" si="9"/>
        <v>1.90734863281</v>
      </c>
      <c r="F175">
        <f t="shared" si="10"/>
        <v>1.8901395197750266</v>
      </c>
      <c r="G175">
        <f t="shared" si="11"/>
        <v>2.9615357145049175E-4</v>
      </c>
    </row>
    <row r="176" spans="1:7">
      <c r="A176">
        <v>2.8</v>
      </c>
      <c r="B176">
        <v>1.93542480469</v>
      </c>
      <c r="D176">
        <f t="shared" si="8"/>
        <v>167.99999999982001</v>
      </c>
      <c r="E176">
        <f t="shared" si="9"/>
        <v>1.90307617188</v>
      </c>
      <c r="F176">
        <f t="shared" si="10"/>
        <v>1.8880542240223404</v>
      </c>
      <c r="G176">
        <f t="shared" si="11"/>
        <v>2.2565891743824522E-4</v>
      </c>
    </row>
    <row r="177" spans="1:7">
      <c r="A177">
        <v>2.8166666666700002</v>
      </c>
      <c r="B177">
        <v>1.9338989257800001</v>
      </c>
      <c r="D177">
        <f t="shared" si="8"/>
        <v>169.00000000002001</v>
      </c>
      <c r="E177">
        <f t="shared" si="9"/>
        <v>1.9015502929699999</v>
      </c>
      <c r="F177">
        <f t="shared" si="10"/>
        <v>1.8860078877448772</v>
      </c>
      <c r="G177">
        <f t="shared" si="11"/>
        <v>2.4156636018192251E-4</v>
      </c>
    </row>
    <row r="178" spans="1:7">
      <c r="A178">
        <v>2.8333333333300001</v>
      </c>
      <c r="B178">
        <v>1.9287109375</v>
      </c>
      <c r="D178">
        <f t="shared" si="8"/>
        <v>170.00000000021998</v>
      </c>
      <c r="E178">
        <f t="shared" si="9"/>
        <v>1.8978881835900001</v>
      </c>
      <c r="F178">
        <f t="shared" si="10"/>
        <v>1.8839997830659456</v>
      </c>
      <c r="G178">
        <f t="shared" si="11"/>
        <v>1.9288766911655701E-4</v>
      </c>
    </row>
    <row r="179" spans="1:7">
      <c r="A179">
        <v>2.85</v>
      </c>
      <c r="B179">
        <v>1.92504882813</v>
      </c>
      <c r="D179">
        <f t="shared" si="8"/>
        <v>170.99999999981998</v>
      </c>
      <c r="E179">
        <f t="shared" si="9"/>
        <v>1.89575195313</v>
      </c>
      <c r="F179">
        <f t="shared" si="10"/>
        <v>1.8820291957076696</v>
      </c>
      <c r="G179">
        <f t="shared" si="11"/>
        <v>1.883140712721247E-4</v>
      </c>
    </row>
    <row r="180" spans="1:7">
      <c r="A180">
        <v>2.86666666667</v>
      </c>
      <c r="B180">
        <v>1.9235229492199999</v>
      </c>
      <c r="D180">
        <f t="shared" si="8"/>
        <v>172.00000000001998</v>
      </c>
      <c r="E180">
        <f t="shared" si="9"/>
        <v>1.89270019531</v>
      </c>
      <c r="F180">
        <f t="shared" si="10"/>
        <v>1.8800954247334776</v>
      </c>
      <c r="G180">
        <f t="shared" si="11"/>
        <v>1.5888024128676555E-4</v>
      </c>
    </row>
    <row r="181" spans="1:7">
      <c r="A181">
        <v>2.88333333333</v>
      </c>
      <c r="B181">
        <v>1.9198608398400001</v>
      </c>
      <c r="D181">
        <f t="shared" si="8"/>
        <v>173.00000000022001</v>
      </c>
      <c r="E181">
        <f t="shared" si="9"/>
        <v>1.8899536132800001</v>
      </c>
      <c r="F181">
        <f t="shared" si="10"/>
        <v>1.8781977823058744</v>
      </c>
      <c r="G181">
        <f t="shared" si="11"/>
        <v>1.38199561892213E-4</v>
      </c>
    </row>
    <row r="182" spans="1:7">
      <c r="A182">
        <v>2.9</v>
      </c>
      <c r="B182">
        <v>1.9186401367199999</v>
      </c>
      <c r="D182">
        <f t="shared" si="8"/>
        <v>173.99999999982001</v>
      </c>
      <c r="E182">
        <f t="shared" si="9"/>
        <v>1.8881225585900001</v>
      </c>
      <c r="F182">
        <f t="shared" si="10"/>
        <v>1.8763355934381347</v>
      </c>
      <c r="G182">
        <f t="shared" si="11"/>
        <v>1.3893254749128913E-4</v>
      </c>
    </row>
    <row r="183" spans="1:7">
      <c r="A183">
        <v>2.9166666666699999</v>
      </c>
      <c r="B183">
        <v>1.91345214844</v>
      </c>
      <c r="D183">
        <f t="shared" si="8"/>
        <v>175.00000000002001</v>
      </c>
      <c r="E183">
        <f t="shared" si="9"/>
        <v>1.88720703125</v>
      </c>
      <c r="F183">
        <f t="shared" si="10"/>
        <v>1.8745081957509553</v>
      </c>
      <c r="G183">
        <f t="shared" si="11"/>
        <v>1.6126042303179821E-4</v>
      </c>
    </row>
    <row r="184" spans="1:7">
      <c r="A184">
        <v>2.9333333333299998</v>
      </c>
      <c r="B184">
        <v>1.9125366210900001</v>
      </c>
      <c r="D184">
        <f t="shared" si="8"/>
        <v>176.00000000021998</v>
      </c>
      <c r="E184">
        <f t="shared" si="9"/>
        <v>1.88232421875</v>
      </c>
      <c r="F184">
        <f t="shared" si="10"/>
        <v>1.8727149392435534</v>
      </c>
      <c r="G184">
        <f t="shared" si="11"/>
        <v>9.2338252633015252E-5</v>
      </c>
    </row>
    <row r="185" spans="1:7">
      <c r="A185">
        <v>2.95</v>
      </c>
      <c r="B185">
        <v>1.9082641601599999</v>
      </c>
      <c r="D185">
        <f t="shared" si="8"/>
        <v>176.99999999982001</v>
      </c>
      <c r="E185">
        <f t="shared" si="9"/>
        <v>1.88232421875</v>
      </c>
      <c r="F185">
        <f t="shared" si="10"/>
        <v>1.8709551860590166</v>
      </c>
      <c r="G185">
        <f t="shared" si="11"/>
        <v>1.2925490432865011E-4</v>
      </c>
    </row>
    <row r="186" spans="1:7">
      <c r="A186">
        <v>2.9666666666700001</v>
      </c>
      <c r="B186">
        <v>1.90734863281</v>
      </c>
      <c r="D186">
        <f t="shared" si="8"/>
        <v>178.00000000001998</v>
      </c>
      <c r="E186">
        <f t="shared" si="9"/>
        <v>1.8783569335900001</v>
      </c>
      <c r="F186">
        <f t="shared" si="10"/>
        <v>1.869228310254345</v>
      </c>
      <c r="G186">
        <f t="shared" si="11"/>
        <v>8.3331764004267164E-5</v>
      </c>
    </row>
    <row r="187" spans="1:7">
      <c r="A187">
        <v>2.9833333333300001</v>
      </c>
      <c r="B187">
        <v>1.90307617188</v>
      </c>
      <c r="D187">
        <f t="shared" si="8"/>
        <v>179.00000000021998</v>
      </c>
      <c r="E187">
        <f t="shared" si="9"/>
        <v>1.8771362304699999</v>
      </c>
      <c r="F187">
        <f t="shared" si="10"/>
        <v>1.867533697584137</v>
      </c>
      <c r="G187">
        <f t="shared" si="11"/>
        <v>9.2208637824078095E-5</v>
      </c>
    </row>
    <row r="188" spans="1:7">
      <c r="A188">
        <v>3</v>
      </c>
      <c r="B188">
        <v>1.9015502929699999</v>
      </c>
      <c r="D188">
        <f t="shared" si="8"/>
        <v>179.99999999981998</v>
      </c>
      <c r="E188">
        <f t="shared" si="9"/>
        <v>1.87377929688</v>
      </c>
      <c r="F188">
        <f t="shared" si="10"/>
        <v>1.8658707452788506</v>
      </c>
      <c r="G188">
        <f t="shared" si="11"/>
        <v>6.2545188428043518E-5</v>
      </c>
    </row>
    <row r="189" spans="1:7">
      <c r="A189">
        <v>3.0166666666699999</v>
      </c>
      <c r="B189">
        <v>1.8978881835900001</v>
      </c>
      <c r="D189">
        <f t="shared" si="8"/>
        <v>181.00000000002001</v>
      </c>
      <c r="E189">
        <f t="shared" si="9"/>
        <v>1.8716430664099999</v>
      </c>
      <c r="F189">
        <f t="shared" si="10"/>
        <v>1.864238861827491</v>
      </c>
      <c r="G189">
        <f t="shared" si="11"/>
        <v>5.4822245499645791E-5</v>
      </c>
    </row>
    <row r="190" spans="1:7">
      <c r="A190">
        <v>3.0333333333299999</v>
      </c>
      <c r="B190">
        <v>1.89575195313</v>
      </c>
      <c r="D190">
        <f t="shared" si="8"/>
        <v>182.00000000022001</v>
      </c>
      <c r="E190">
        <f t="shared" si="9"/>
        <v>1.8685913085900001</v>
      </c>
      <c r="F190">
        <f t="shared" si="10"/>
        <v>1.8626374667732</v>
      </c>
      <c r="G190">
        <f t="shared" si="11"/>
        <v>3.5448232379478023E-5</v>
      </c>
    </row>
    <row r="191" spans="1:7">
      <c r="A191">
        <v>3.05</v>
      </c>
      <c r="B191">
        <v>1.89270019531</v>
      </c>
      <c r="D191">
        <f t="shared" si="8"/>
        <v>182.99999999982001</v>
      </c>
      <c r="E191">
        <f t="shared" si="9"/>
        <v>1.8667602539099999</v>
      </c>
      <c r="F191">
        <f t="shared" si="10"/>
        <v>1.8610659905037104</v>
      </c>
      <c r="G191">
        <f t="shared" si="11"/>
        <v>3.2424635740208097E-5</v>
      </c>
    </row>
    <row r="192" spans="1:7">
      <c r="A192">
        <v>3.0666666666700002</v>
      </c>
      <c r="B192">
        <v>1.8899536132800001</v>
      </c>
      <c r="D192">
        <f t="shared" si="8"/>
        <v>184.00000000002001</v>
      </c>
      <c r="E192">
        <f t="shared" si="9"/>
        <v>1.86645507813</v>
      </c>
      <c r="F192">
        <f t="shared" si="10"/>
        <v>1.8595238740459916</v>
      </c>
      <c r="G192">
        <f t="shared" si="11"/>
        <v>4.8041590054174442E-5</v>
      </c>
    </row>
    <row r="193" spans="1:7">
      <c r="A193">
        <v>3.0833333333300001</v>
      </c>
      <c r="B193">
        <v>1.8881225585900001</v>
      </c>
      <c r="D193">
        <f t="shared" si="8"/>
        <v>185.00000000021998</v>
      </c>
      <c r="E193">
        <f t="shared" si="9"/>
        <v>1.86279296875</v>
      </c>
      <c r="F193">
        <f t="shared" si="10"/>
        <v>1.8580105688730795</v>
      </c>
      <c r="G193">
        <f t="shared" si="11"/>
        <v>2.287134858276949E-5</v>
      </c>
    </row>
    <row r="194" spans="1:7">
      <c r="A194">
        <v>3.1</v>
      </c>
      <c r="B194">
        <v>1.88720703125</v>
      </c>
      <c r="D194">
        <f t="shared" si="8"/>
        <v>185.99999999981998</v>
      </c>
      <c r="E194">
        <f t="shared" si="9"/>
        <v>1.86157226563</v>
      </c>
      <c r="F194">
        <f t="shared" si="10"/>
        <v>1.8565255367060607</v>
      </c>
      <c r="G194">
        <f t="shared" si="11"/>
        <v>2.546947283172567E-5</v>
      </c>
    </row>
    <row r="195" spans="1:7">
      <c r="A195">
        <v>3.11666666667</v>
      </c>
      <c r="B195">
        <v>1.88232421875</v>
      </c>
      <c r="D195">
        <f t="shared" si="8"/>
        <v>187.00000000001998</v>
      </c>
      <c r="E195">
        <f t="shared" si="9"/>
        <v>1.8594360351599999</v>
      </c>
      <c r="F195">
        <f t="shared" si="10"/>
        <v>1.8550682493200121</v>
      </c>
      <c r="G195">
        <f t="shared" si="11"/>
        <v>1.9077553143997573E-5</v>
      </c>
    </row>
    <row r="196" spans="1:7">
      <c r="A196">
        <v>3.13333333333</v>
      </c>
      <c r="B196">
        <v>1.88232421875</v>
      </c>
      <c r="D196">
        <f t="shared" si="8"/>
        <v>188.00000000022001</v>
      </c>
      <c r="E196">
        <f t="shared" si="9"/>
        <v>1.8569946289099999</v>
      </c>
      <c r="F196">
        <f t="shared" si="10"/>
        <v>1.8536381883614583</v>
      </c>
      <c r="G196">
        <f t="shared" si="11"/>
        <v>1.1265693155893978E-5</v>
      </c>
    </row>
    <row r="197" spans="1:7">
      <c r="A197">
        <v>3.15</v>
      </c>
      <c r="B197">
        <v>1.8783569335900001</v>
      </c>
      <c r="D197">
        <f t="shared" si="8"/>
        <v>188.99999999982001</v>
      </c>
      <c r="E197">
        <f t="shared" si="9"/>
        <v>1.8563842773400001</v>
      </c>
      <c r="F197">
        <f t="shared" si="10"/>
        <v>1.8522348451612478</v>
      </c>
      <c r="G197">
        <f t="shared" si="11"/>
        <v>1.7217787406065051E-5</v>
      </c>
    </row>
    <row r="198" spans="1:7">
      <c r="A198">
        <v>3.1666666666699999</v>
      </c>
      <c r="B198">
        <v>1.8771362304699999</v>
      </c>
      <c r="D198">
        <f t="shared" si="8"/>
        <v>190.00000000002001</v>
      </c>
      <c r="E198">
        <f t="shared" si="9"/>
        <v>1.85241699219</v>
      </c>
      <c r="F198">
        <f t="shared" si="10"/>
        <v>1.8508577205511663</v>
      </c>
      <c r="G198">
        <f t="shared" si="11"/>
        <v>2.4313280436712475E-6</v>
      </c>
    </row>
    <row r="199" spans="1:7">
      <c r="A199">
        <v>3.1833333333299998</v>
      </c>
      <c r="B199">
        <v>1.87377929688</v>
      </c>
      <c r="D199">
        <f t="shared" si="8"/>
        <v>191.00000000021998</v>
      </c>
      <c r="E199">
        <f t="shared" si="9"/>
        <v>1.8508911132800001</v>
      </c>
      <c r="F199">
        <f t="shared" si="10"/>
        <v>1.8495063246914378</v>
      </c>
      <c r="G199">
        <f t="shared" si="11"/>
        <v>1.9176394350123121E-6</v>
      </c>
    </row>
    <row r="200" spans="1:7">
      <c r="A200">
        <v>3.2</v>
      </c>
      <c r="B200">
        <v>1.8716430664099999</v>
      </c>
      <c r="D200">
        <f t="shared" si="8"/>
        <v>191.99999999982001</v>
      </c>
      <c r="E200">
        <f t="shared" si="9"/>
        <v>1.8508911132800001</v>
      </c>
      <c r="F200">
        <f t="shared" si="10"/>
        <v>1.8481801768938912</v>
      </c>
      <c r="G200">
        <f t="shared" si="11"/>
        <v>7.3491760895289889E-6</v>
      </c>
    </row>
    <row r="201" spans="1:7">
      <c r="A201">
        <v>3.2166666666700001</v>
      </c>
      <c r="B201">
        <v>1.8685913085900001</v>
      </c>
      <c r="D201">
        <f t="shared" ref="D201:D264" si="12">(A212-$A$19)*60</f>
        <v>193.00000000001998</v>
      </c>
      <c r="E201">
        <f t="shared" ref="E201:E264" si="13">B212</f>
        <v>1.8472290039099999</v>
      </c>
      <c r="F201">
        <f t="shared" ref="F201:F264" si="14">$J$10*EXP(-$J$11*D201)+$J$12</f>
        <v>1.8468788054486651</v>
      </c>
      <c r="G201">
        <f t="shared" ref="G201:G264" si="15">(E201-F201)^2</f>
        <v>1.2263896232124176E-7</v>
      </c>
    </row>
    <row r="202" spans="1:7">
      <c r="A202">
        <v>3.2333333333300001</v>
      </c>
      <c r="B202">
        <v>1.8667602539099999</v>
      </c>
      <c r="D202">
        <f t="shared" si="12"/>
        <v>194.00000000021998</v>
      </c>
      <c r="E202">
        <f t="shared" si="13"/>
        <v>1.8460083007800001</v>
      </c>
      <c r="F202">
        <f t="shared" si="14"/>
        <v>1.8456017474611939</v>
      </c>
      <c r="G202">
        <f t="shared" si="15"/>
        <v>1.6528560103236444E-7</v>
      </c>
    </row>
    <row r="203" spans="1:7">
      <c r="A203">
        <v>3.25</v>
      </c>
      <c r="B203">
        <v>1.86645507813</v>
      </c>
      <c r="D203">
        <f t="shared" si="12"/>
        <v>194.99999999981998</v>
      </c>
      <c r="E203">
        <f t="shared" si="13"/>
        <v>1.84326171875</v>
      </c>
      <c r="F203">
        <f t="shared" si="14"/>
        <v>1.8443485486851048</v>
      </c>
      <c r="G203">
        <f t="shared" si="15"/>
        <v>1.1811993078398664E-6</v>
      </c>
    </row>
    <row r="204" spans="1:7">
      <c r="A204">
        <v>3.2666666666699999</v>
      </c>
      <c r="B204">
        <v>1.86279296875</v>
      </c>
      <c r="D204">
        <f t="shared" si="12"/>
        <v>196.00000000002001</v>
      </c>
      <c r="E204">
        <f t="shared" si="13"/>
        <v>1.84265136719</v>
      </c>
      <c r="F204">
        <f t="shared" si="14"/>
        <v>1.8431187633584523</v>
      </c>
      <c r="G204">
        <f t="shared" si="15"/>
        <v>2.1845917828385429E-7</v>
      </c>
    </row>
    <row r="205" spans="1:7">
      <c r="A205">
        <v>3.2833333333299999</v>
      </c>
      <c r="B205">
        <v>1.86157226563</v>
      </c>
      <c r="D205">
        <f t="shared" si="12"/>
        <v>197.00000000022001</v>
      </c>
      <c r="E205">
        <f t="shared" si="13"/>
        <v>1.8405151367199999</v>
      </c>
      <c r="F205">
        <f t="shared" si="14"/>
        <v>1.8419119540496747</v>
      </c>
      <c r="G205">
        <f t="shared" si="15"/>
        <v>1.9510986524797891E-6</v>
      </c>
    </row>
    <row r="206" spans="1:7">
      <c r="A206">
        <v>3.3</v>
      </c>
      <c r="B206">
        <v>1.8594360351599999</v>
      </c>
      <c r="D206">
        <f t="shared" si="12"/>
        <v>197.99999999982001</v>
      </c>
      <c r="E206">
        <f t="shared" si="13"/>
        <v>1.8386840820300001</v>
      </c>
      <c r="F206">
        <f t="shared" si="14"/>
        <v>1.8407276914996804</v>
      </c>
      <c r="G206">
        <f t="shared" si="15"/>
        <v>4.1763396645669827E-6</v>
      </c>
    </row>
    <row r="207" spans="1:7">
      <c r="A207">
        <v>3.3166666666700002</v>
      </c>
      <c r="B207">
        <v>1.8569946289099999</v>
      </c>
      <c r="D207">
        <f t="shared" si="12"/>
        <v>199.00000000002001</v>
      </c>
      <c r="E207">
        <f t="shared" si="13"/>
        <v>1.8362426757800001</v>
      </c>
      <c r="F207">
        <f t="shared" si="14"/>
        <v>1.8395655544670928</v>
      </c>
      <c r="G207">
        <f t="shared" si="15"/>
        <v>1.1041522769134837E-5</v>
      </c>
    </row>
    <row r="208" spans="1:7">
      <c r="A208">
        <v>3.3333333333300001</v>
      </c>
      <c r="B208">
        <v>1.8563842773400001</v>
      </c>
      <c r="D208">
        <f t="shared" si="12"/>
        <v>200.00000000021998</v>
      </c>
      <c r="E208">
        <f t="shared" si="13"/>
        <v>1.8356323242199999</v>
      </c>
      <c r="F208">
        <f t="shared" si="14"/>
        <v>1.8384251295826783</v>
      </c>
      <c r="G208">
        <f t="shared" si="15"/>
        <v>7.7997617938055199E-6</v>
      </c>
    </row>
    <row r="209" spans="1:7">
      <c r="A209">
        <v>3.35</v>
      </c>
      <c r="B209">
        <v>1.85241699219</v>
      </c>
      <c r="D209">
        <f t="shared" si="12"/>
        <v>200.99999999981998</v>
      </c>
      <c r="E209">
        <f t="shared" si="13"/>
        <v>1.83410644531</v>
      </c>
      <c r="F209">
        <f t="shared" si="14"/>
        <v>1.8373060112001218</v>
      </c>
      <c r="G209">
        <f t="shared" si="15"/>
        <v>1.0237221885231065E-5</v>
      </c>
    </row>
    <row r="210" spans="1:7">
      <c r="A210">
        <v>3.36666666667</v>
      </c>
      <c r="B210">
        <v>1.8508911132800001</v>
      </c>
      <c r="D210">
        <f t="shared" si="12"/>
        <v>202.00000000001998</v>
      </c>
      <c r="E210">
        <f t="shared" si="13"/>
        <v>1.8310546875</v>
      </c>
      <c r="F210">
        <f t="shared" si="14"/>
        <v>1.8362078012497818</v>
      </c>
      <c r="G210">
        <f t="shared" si="15"/>
        <v>2.655458131819003E-5</v>
      </c>
    </row>
    <row r="211" spans="1:7">
      <c r="A211">
        <v>3.38333333333</v>
      </c>
      <c r="B211">
        <v>1.8508911132800001</v>
      </c>
      <c r="D211">
        <f t="shared" si="12"/>
        <v>203.00000000022001</v>
      </c>
      <c r="E211">
        <f t="shared" si="13"/>
        <v>1.8301391601599999</v>
      </c>
      <c r="F211">
        <f t="shared" si="14"/>
        <v>1.8351301091011283</v>
      </c>
      <c r="G211">
        <f t="shared" si="15"/>
        <v>2.4909571332950623E-5</v>
      </c>
    </row>
    <row r="212" spans="1:7">
      <c r="A212">
        <v>3.4</v>
      </c>
      <c r="B212">
        <v>1.8472290039099999</v>
      </c>
      <c r="D212">
        <f t="shared" si="12"/>
        <v>203.99999999982001</v>
      </c>
      <c r="E212">
        <f t="shared" si="13"/>
        <v>1.8289184570300001</v>
      </c>
      <c r="F212">
        <f t="shared" si="14"/>
        <v>1.8340725514217249</v>
      </c>
      <c r="G212">
        <f t="shared" si="15"/>
        <v>2.6564688998808641E-5</v>
      </c>
    </row>
    <row r="213" spans="1:7">
      <c r="A213">
        <v>3.4166666666699999</v>
      </c>
      <c r="B213">
        <v>1.8460083007800001</v>
      </c>
      <c r="D213">
        <f t="shared" si="12"/>
        <v>205.00000000002001</v>
      </c>
      <c r="E213">
        <f t="shared" si="13"/>
        <v>1.8270874023400001</v>
      </c>
      <c r="F213">
        <f t="shared" si="14"/>
        <v>1.8330347520390307</v>
      </c>
      <c r="G213">
        <f t="shared" si="15"/>
        <v>3.5370968442558733E-5</v>
      </c>
    </row>
    <row r="214" spans="1:7">
      <c r="A214">
        <v>3.4333333333299998</v>
      </c>
      <c r="B214">
        <v>1.84326171875</v>
      </c>
      <c r="D214">
        <f t="shared" si="12"/>
        <v>206.00000000021998</v>
      </c>
      <c r="E214">
        <f t="shared" si="13"/>
        <v>1.82495117188</v>
      </c>
      <c r="F214">
        <f t="shared" si="14"/>
        <v>1.832016341810403</v>
      </c>
      <c r="G214">
        <f t="shared" si="15"/>
        <v>4.9916626145470157E-5</v>
      </c>
    </row>
    <row r="215" spans="1:7">
      <c r="A215">
        <v>3.45</v>
      </c>
      <c r="B215">
        <v>1.84265136719</v>
      </c>
      <c r="D215">
        <f t="shared" si="12"/>
        <v>206.99999999982001</v>
      </c>
      <c r="E215">
        <f t="shared" si="13"/>
        <v>1.82495117188</v>
      </c>
      <c r="F215">
        <f t="shared" si="14"/>
        <v>1.8310169584898377</v>
      </c>
      <c r="G215">
        <f t="shared" si="15"/>
        <v>3.6793767196086314E-5</v>
      </c>
    </row>
    <row r="216" spans="1:7">
      <c r="A216">
        <v>3.4666666666700001</v>
      </c>
      <c r="B216">
        <v>1.8405151367199999</v>
      </c>
      <c r="D216">
        <f t="shared" si="12"/>
        <v>208.00000000001998</v>
      </c>
      <c r="E216">
        <f t="shared" si="13"/>
        <v>1.82189941406</v>
      </c>
      <c r="F216">
        <f t="shared" si="14"/>
        <v>1.8300362465973739</v>
      </c>
      <c r="G216">
        <f t="shared" si="15"/>
        <v>6.6208043741265777E-5</v>
      </c>
    </row>
    <row r="217" spans="1:7">
      <c r="A217">
        <v>3.4833333333300001</v>
      </c>
      <c r="B217">
        <v>1.8386840820300001</v>
      </c>
      <c r="D217">
        <f t="shared" si="12"/>
        <v>209.00000000021998</v>
      </c>
      <c r="E217">
        <f t="shared" si="13"/>
        <v>1.82006835938</v>
      </c>
      <c r="F217">
        <f t="shared" si="14"/>
        <v>1.8290738572962457</v>
      </c>
      <c r="G217">
        <f t="shared" si="15"/>
        <v>8.1098992719505993E-5</v>
      </c>
    </row>
    <row r="218" spans="1:7">
      <c r="A218">
        <v>3.5</v>
      </c>
      <c r="B218">
        <v>1.8362426757800001</v>
      </c>
      <c r="D218">
        <f t="shared" si="12"/>
        <v>209.99999999981998</v>
      </c>
      <c r="E218">
        <f t="shared" si="13"/>
        <v>1.8197631835900001</v>
      </c>
      <c r="F218">
        <f t="shared" si="14"/>
        <v>1.8281294482669554</v>
      </c>
      <c r="G218">
        <f t="shared" si="15"/>
        <v>6.9994384644870596E-5</v>
      </c>
    </row>
    <row r="219" spans="1:7">
      <c r="A219">
        <v>3.5166666666699999</v>
      </c>
      <c r="B219">
        <v>1.8356323242199999</v>
      </c>
      <c r="D219">
        <f t="shared" si="12"/>
        <v>211.00000000002001</v>
      </c>
      <c r="E219">
        <f t="shared" si="13"/>
        <v>1.8191528320300001</v>
      </c>
      <c r="F219">
        <f t="shared" si="14"/>
        <v>1.8272026835838591</v>
      </c>
      <c r="G219">
        <f t="shared" si="15"/>
        <v>6.4800110039165445E-5</v>
      </c>
    </row>
    <row r="220" spans="1:7">
      <c r="A220">
        <v>3.5333333333299999</v>
      </c>
      <c r="B220">
        <v>1.83410644531</v>
      </c>
      <c r="D220">
        <f t="shared" si="12"/>
        <v>212.00000000022001</v>
      </c>
      <c r="E220">
        <f t="shared" si="13"/>
        <v>1.8179321289099999</v>
      </c>
      <c r="F220">
        <f t="shared" si="14"/>
        <v>1.8262932335990787</v>
      </c>
      <c r="G220">
        <f t="shared" si="15"/>
        <v>6.9908071621735529E-5</v>
      </c>
    </row>
    <row r="221" spans="1:7">
      <c r="A221">
        <v>3.55</v>
      </c>
      <c r="B221">
        <v>1.8310546875</v>
      </c>
      <c r="D221">
        <f t="shared" si="12"/>
        <v>212.99999999982001</v>
      </c>
      <c r="E221">
        <f t="shared" si="13"/>
        <v>1.81457519531</v>
      </c>
      <c r="F221">
        <f t="shared" si="14"/>
        <v>1.8254007748235004</v>
      </c>
      <c r="G221">
        <f t="shared" si="15"/>
        <v>1.1719317180311919E-4</v>
      </c>
    </row>
    <row r="222" spans="1:7">
      <c r="A222">
        <v>3.5666666666700002</v>
      </c>
      <c r="B222">
        <v>1.8301391601599999</v>
      </c>
      <c r="D222">
        <f t="shared" si="12"/>
        <v>214.00000000002001</v>
      </c>
      <c r="E222">
        <f t="shared" si="13"/>
        <v>1.81457519531</v>
      </c>
      <c r="F222">
        <f t="shared" si="14"/>
        <v>1.8245249898101497</v>
      </c>
      <c r="G222">
        <f t="shared" si="15"/>
        <v>9.8998410595208336E-5</v>
      </c>
    </row>
    <row r="223" spans="1:7">
      <c r="A223">
        <v>3.5833333333300001</v>
      </c>
      <c r="B223">
        <v>1.8289184570300001</v>
      </c>
      <c r="D223">
        <f t="shared" si="12"/>
        <v>215.00000000021998</v>
      </c>
      <c r="E223">
        <f t="shared" si="13"/>
        <v>1.81091308594</v>
      </c>
      <c r="F223">
        <f t="shared" si="14"/>
        <v>1.8236655670444899</v>
      </c>
      <c r="G223">
        <f t="shared" si="15"/>
        <v>1.6262577432037191E-4</v>
      </c>
    </row>
    <row r="224" spans="1:7">
      <c r="A224">
        <v>3.6</v>
      </c>
      <c r="B224">
        <v>1.8270874023400001</v>
      </c>
      <c r="D224">
        <f t="shared" si="12"/>
        <v>215.99999999981998</v>
      </c>
      <c r="E224">
        <f t="shared" si="13"/>
        <v>1.81091308594</v>
      </c>
      <c r="F224">
        <f t="shared" si="14"/>
        <v>1.822822200831965</v>
      </c>
      <c r="G224">
        <f t="shared" si="15"/>
        <v>1.4182701751002253E-4</v>
      </c>
    </row>
    <row r="225" spans="1:7">
      <c r="A225">
        <v>3.61666666667</v>
      </c>
      <c r="B225">
        <v>1.82495117188</v>
      </c>
      <c r="D225">
        <f t="shared" si="12"/>
        <v>217.00000000001998</v>
      </c>
      <c r="E225">
        <f t="shared" si="13"/>
        <v>1.80969238281</v>
      </c>
      <c r="F225">
        <f t="shared" si="14"/>
        <v>1.8219945911877919</v>
      </c>
      <c r="G225">
        <f t="shared" si="15"/>
        <v>1.5134433097061434E-4</v>
      </c>
    </row>
    <row r="226" spans="1:7">
      <c r="A226">
        <v>3.63333333333</v>
      </c>
      <c r="B226">
        <v>1.82495117188</v>
      </c>
      <c r="D226">
        <f t="shared" si="12"/>
        <v>218.00000000022001</v>
      </c>
      <c r="E226">
        <f t="shared" si="13"/>
        <v>1.8093872070300001</v>
      </c>
      <c r="F226">
        <f t="shared" si="14"/>
        <v>1.8211824437332917</v>
      </c>
      <c r="G226">
        <f t="shared" si="15"/>
        <v>1.391276088866781E-4</v>
      </c>
    </row>
    <row r="227" spans="1:7">
      <c r="A227">
        <v>3.65</v>
      </c>
      <c r="B227">
        <v>1.82189941406</v>
      </c>
      <c r="D227">
        <f t="shared" si="12"/>
        <v>218.99999999982001</v>
      </c>
      <c r="E227">
        <f t="shared" si="13"/>
        <v>1.8063354492199999</v>
      </c>
      <c r="F227">
        <f t="shared" si="14"/>
        <v>1.8203854695896204</v>
      </c>
      <c r="G227">
        <f t="shared" si="15"/>
        <v>1.9740307238675246E-4</v>
      </c>
    </row>
    <row r="228" spans="1:7">
      <c r="A228">
        <v>3.6666666666699999</v>
      </c>
      <c r="B228">
        <v>1.82006835938</v>
      </c>
      <c r="D228">
        <f t="shared" si="12"/>
        <v>220.00000000002001</v>
      </c>
      <c r="E228">
        <f t="shared" si="13"/>
        <v>1.8045043945300001</v>
      </c>
      <c r="F228">
        <f t="shared" si="14"/>
        <v>1.8196033852736215</v>
      </c>
      <c r="G228">
        <f t="shared" si="15"/>
        <v>2.2797952147596536E-4</v>
      </c>
    </row>
    <row r="229" spans="1:7">
      <c r="A229">
        <v>3.6833333333299998</v>
      </c>
      <c r="B229">
        <v>1.8197631835900001</v>
      </c>
      <c r="D229">
        <f t="shared" si="12"/>
        <v>221.00000000021998</v>
      </c>
      <c r="E229">
        <f t="shared" si="13"/>
        <v>1.80419921875</v>
      </c>
      <c r="F229">
        <f t="shared" si="14"/>
        <v>1.8188359125998619</v>
      </c>
      <c r="G229">
        <f t="shared" si="15"/>
        <v>2.1423280685458463E-4</v>
      </c>
    </row>
    <row r="230" spans="1:7">
      <c r="A230">
        <v>3.7</v>
      </c>
      <c r="B230">
        <v>1.8191528320300001</v>
      </c>
      <c r="D230">
        <f t="shared" si="12"/>
        <v>221.99999999982001</v>
      </c>
      <c r="E230">
        <f t="shared" si="13"/>
        <v>1.80358886719</v>
      </c>
      <c r="F230">
        <f t="shared" si="14"/>
        <v>1.8180827785802061</v>
      </c>
      <c r="G230">
        <f t="shared" si="15"/>
        <v>2.1007346738714496E-4</v>
      </c>
    </row>
    <row r="231" spans="1:7">
      <c r="A231">
        <v>3.7166666666700001</v>
      </c>
      <c r="B231">
        <v>1.8179321289099999</v>
      </c>
      <c r="D231">
        <f t="shared" si="12"/>
        <v>223.00000000001998</v>
      </c>
      <c r="E231">
        <f t="shared" si="13"/>
        <v>1.80053710938</v>
      </c>
      <c r="F231">
        <f t="shared" si="14"/>
        <v>1.8173437153254002</v>
      </c>
      <c r="G231">
        <f t="shared" si="15"/>
        <v>2.8246200340396058E-4</v>
      </c>
    </row>
    <row r="232" spans="1:7">
      <c r="A232">
        <v>3.7333333333300001</v>
      </c>
      <c r="B232">
        <v>1.81457519531</v>
      </c>
      <c r="D232">
        <f t="shared" si="12"/>
        <v>224.00000000021998</v>
      </c>
      <c r="E232">
        <f t="shared" si="13"/>
        <v>1.79992675781</v>
      </c>
      <c r="F232">
        <f t="shared" si="14"/>
        <v>1.8166184599524944</v>
      </c>
      <c r="G232">
        <f t="shared" si="15"/>
        <v>2.7861292041375148E-4</v>
      </c>
    </row>
    <row r="233" spans="1:7">
      <c r="A233">
        <v>3.75</v>
      </c>
      <c r="B233">
        <v>1.81457519531</v>
      </c>
      <c r="D233">
        <f t="shared" si="12"/>
        <v>224.99999999981998</v>
      </c>
      <c r="E233">
        <f t="shared" si="13"/>
        <v>1.79931640625</v>
      </c>
      <c r="F233">
        <f t="shared" si="14"/>
        <v>1.8159067544899434</v>
      </c>
      <c r="G233">
        <f t="shared" si="15"/>
        <v>2.752396547225941E-4</v>
      </c>
    </row>
    <row r="234" spans="1:7">
      <c r="A234">
        <v>3.7666666666699999</v>
      </c>
      <c r="B234">
        <v>1.81091308594</v>
      </c>
      <c r="D234">
        <f t="shared" si="12"/>
        <v>226.00000000002001</v>
      </c>
      <c r="E234">
        <f t="shared" si="13"/>
        <v>1.7984008789099999</v>
      </c>
      <c r="F234">
        <f t="shared" si="14"/>
        <v>1.8152083457846024</v>
      </c>
      <c r="G234">
        <f t="shared" si="15"/>
        <v>2.8249094274086203E-4</v>
      </c>
    </row>
    <row r="235" spans="1:7">
      <c r="A235">
        <v>3.7833333333299999</v>
      </c>
      <c r="B235">
        <v>1.81091308594</v>
      </c>
      <c r="D235">
        <f t="shared" si="12"/>
        <v>227.00000000022001</v>
      </c>
      <c r="E235">
        <f t="shared" si="13"/>
        <v>1.7965698242199999</v>
      </c>
      <c r="F235">
        <f t="shared" si="14"/>
        <v>1.8145229854142431</v>
      </c>
      <c r="G235">
        <f t="shared" si="15"/>
        <v>3.2231599686647895E-4</v>
      </c>
    </row>
    <row r="236" spans="1:7">
      <c r="A236">
        <v>3.8</v>
      </c>
      <c r="B236">
        <v>1.80969238281</v>
      </c>
      <c r="D236">
        <f t="shared" si="12"/>
        <v>227.99999999982001</v>
      </c>
      <c r="E236">
        <f t="shared" si="13"/>
        <v>1.7947387695300001</v>
      </c>
      <c r="F236">
        <f t="shared" si="14"/>
        <v>1.8138504295978739</v>
      </c>
      <c r="G236">
        <f t="shared" si="15"/>
        <v>3.6525555054996167E-4</v>
      </c>
    </row>
    <row r="237" spans="1:7">
      <c r="A237">
        <v>3.8166666666700002</v>
      </c>
      <c r="B237">
        <v>1.8093872070300001</v>
      </c>
      <c r="D237">
        <f t="shared" si="12"/>
        <v>229.00000000002001</v>
      </c>
      <c r="E237">
        <f t="shared" si="13"/>
        <v>1.79382324219</v>
      </c>
      <c r="F237">
        <f t="shared" si="14"/>
        <v>1.8131904391078524</v>
      </c>
      <c r="G237">
        <f t="shared" si="15"/>
        <v>3.7508831645487076E-4</v>
      </c>
    </row>
    <row r="238" spans="1:7">
      <c r="A238">
        <v>3.8333333333300001</v>
      </c>
      <c r="B238">
        <v>1.8063354492199999</v>
      </c>
      <c r="D238">
        <f t="shared" si="12"/>
        <v>230.00000000021998</v>
      </c>
      <c r="E238">
        <f t="shared" si="13"/>
        <v>1.79382324219</v>
      </c>
      <c r="F238">
        <f t="shared" si="14"/>
        <v>1.8125427791872135</v>
      </c>
      <c r="G238">
        <f t="shared" si="15"/>
        <v>3.504210653900456E-4</v>
      </c>
    </row>
    <row r="239" spans="1:7">
      <c r="A239">
        <v>3.85</v>
      </c>
      <c r="B239">
        <v>1.8045043945300001</v>
      </c>
      <c r="D239">
        <f t="shared" si="12"/>
        <v>230.99999999981998</v>
      </c>
      <c r="E239">
        <f t="shared" si="13"/>
        <v>1.79016113281</v>
      </c>
      <c r="F239">
        <f t="shared" si="14"/>
        <v>1.8119072194649224</v>
      </c>
      <c r="G239">
        <f t="shared" si="15"/>
        <v>4.7289228480339374E-4</v>
      </c>
    </row>
    <row r="240" spans="1:7">
      <c r="A240">
        <v>3.86666666667</v>
      </c>
      <c r="B240">
        <v>1.80419921875</v>
      </c>
      <c r="D240">
        <f t="shared" si="12"/>
        <v>232.00000000001998</v>
      </c>
      <c r="E240">
        <f t="shared" si="13"/>
        <v>1.79077148438</v>
      </c>
      <c r="F240">
        <f t="shared" si="14"/>
        <v>1.8112835338728219</v>
      </c>
      <c r="G240">
        <f t="shared" si="15"/>
        <v>4.2074417439597625E-4</v>
      </c>
    </row>
    <row r="241" spans="1:7">
      <c r="A241">
        <v>3.88333333333</v>
      </c>
      <c r="B241">
        <v>1.80358886719</v>
      </c>
      <c r="D241">
        <f t="shared" si="12"/>
        <v>233.00000000021998</v>
      </c>
      <c r="E241">
        <f t="shared" si="13"/>
        <v>1.7886352539099999</v>
      </c>
      <c r="F241">
        <f t="shared" si="14"/>
        <v>1.8106715005675083</v>
      </c>
      <c r="G241">
        <f t="shared" si="15"/>
        <v>4.8559616675054846E-4</v>
      </c>
    </row>
    <row r="242" spans="1:7">
      <c r="A242">
        <v>3.9</v>
      </c>
      <c r="B242">
        <v>1.80053710938</v>
      </c>
      <c r="D242">
        <f t="shared" si="12"/>
        <v>233.99999999981998</v>
      </c>
      <c r="E242">
        <f t="shared" si="13"/>
        <v>1.78894042969</v>
      </c>
      <c r="F242">
        <f t="shared" si="14"/>
        <v>1.8100709018502457</v>
      </c>
      <c r="G242">
        <f t="shared" si="15"/>
        <v>4.4649685371491696E-4</v>
      </c>
    </row>
    <row r="243" spans="1:7">
      <c r="A243">
        <v>3.9166666666699999</v>
      </c>
      <c r="B243">
        <v>1.79992675781</v>
      </c>
      <c r="D243">
        <f t="shared" si="12"/>
        <v>235.00000000001998</v>
      </c>
      <c r="E243">
        <f t="shared" si="13"/>
        <v>1.78894042969</v>
      </c>
      <c r="F243">
        <f t="shared" si="14"/>
        <v>1.8094815240884827</v>
      </c>
      <c r="G243">
        <f t="shared" si="15"/>
        <v>4.2193655908737853E-4</v>
      </c>
    </row>
    <row r="244" spans="1:7">
      <c r="A244">
        <v>3.9333333333299998</v>
      </c>
      <c r="B244">
        <v>1.79931640625</v>
      </c>
      <c r="D244">
        <f t="shared" si="12"/>
        <v>236.00000000021998</v>
      </c>
      <c r="E244">
        <f t="shared" si="13"/>
        <v>1.7861938476599999</v>
      </c>
      <c r="F244">
        <f t="shared" si="14"/>
        <v>1.8089031576420249</v>
      </c>
      <c r="G244">
        <f t="shared" si="15"/>
        <v>5.1571275985970151E-4</v>
      </c>
    </row>
    <row r="245" spans="1:7">
      <c r="A245">
        <v>3.95</v>
      </c>
      <c r="B245">
        <v>1.7984008789099999</v>
      </c>
      <c r="D245">
        <f t="shared" si="12"/>
        <v>236.99999999982003</v>
      </c>
      <c r="E245">
        <f t="shared" si="13"/>
        <v>1.7837524414099999</v>
      </c>
      <c r="F245">
        <f t="shared" si="14"/>
        <v>1.8083355967873549</v>
      </c>
      <c r="G245">
        <f t="shared" si="15"/>
        <v>6.0433152830717822E-4</v>
      </c>
    </row>
    <row r="246" spans="1:7">
      <c r="A246">
        <v>3.9666666666700001</v>
      </c>
      <c r="B246">
        <v>1.7965698242199999</v>
      </c>
      <c r="D246">
        <f t="shared" si="12"/>
        <v>238.00000000002001</v>
      </c>
      <c r="E246">
        <f t="shared" si="13"/>
        <v>1.78344726563</v>
      </c>
      <c r="F246">
        <f t="shared" si="14"/>
        <v>1.8077786396434663</v>
      </c>
      <c r="G246">
        <f t="shared" si="15"/>
        <v>5.9201576138318316E-4</v>
      </c>
    </row>
    <row r="247" spans="1:7">
      <c r="A247">
        <v>3.9833333333300001</v>
      </c>
      <c r="B247">
        <v>1.7947387695300001</v>
      </c>
      <c r="D247">
        <f t="shared" si="12"/>
        <v>239.00000000022001</v>
      </c>
      <c r="E247">
        <f t="shared" si="13"/>
        <v>1.7837524414099999</v>
      </c>
      <c r="F247">
        <f t="shared" si="14"/>
        <v>1.8072320881020971</v>
      </c>
      <c r="G247">
        <f t="shared" si="15"/>
        <v>5.5129380878571257E-4</v>
      </c>
    </row>
    <row r="248" spans="1:7">
      <c r="A248">
        <v>4</v>
      </c>
      <c r="B248">
        <v>1.79382324219</v>
      </c>
      <c r="D248">
        <f t="shared" si="12"/>
        <v>239.99999999982001</v>
      </c>
      <c r="E248">
        <f t="shared" si="13"/>
        <v>1.78283691406</v>
      </c>
      <c r="F248">
        <f t="shared" si="14"/>
        <v>1.8066957477562138</v>
      </c>
      <c r="G248">
        <f t="shared" si="15"/>
        <v>5.6924394534358595E-4</v>
      </c>
    </row>
    <row r="249" spans="1:7">
      <c r="A249">
        <v>4.0166666666699999</v>
      </c>
      <c r="B249">
        <v>1.79382324219</v>
      </c>
      <c r="D249">
        <f t="shared" si="12"/>
        <v>241.00000000002004</v>
      </c>
      <c r="E249">
        <f t="shared" si="13"/>
        <v>1.77978515625</v>
      </c>
      <c r="F249">
        <f t="shared" si="14"/>
        <v>1.806169427829923</v>
      </c>
      <c r="G249">
        <f t="shared" si="15"/>
        <v>6.9612978680313033E-4</v>
      </c>
    </row>
    <row r="250" spans="1:7">
      <c r="A250">
        <v>4.0333333333299999</v>
      </c>
      <c r="B250">
        <v>1.79016113281</v>
      </c>
      <c r="D250">
        <f t="shared" si="12"/>
        <v>242.00000000022004</v>
      </c>
      <c r="E250">
        <f t="shared" si="13"/>
        <v>1.77917480469</v>
      </c>
      <c r="F250">
        <f t="shared" si="14"/>
        <v>1.8056529411125444</v>
      </c>
      <c r="G250">
        <f t="shared" si="15"/>
        <v>7.0109170841087102E-4</v>
      </c>
    </row>
    <row r="251" spans="1:7">
      <c r="A251">
        <v>4.05</v>
      </c>
      <c r="B251">
        <v>1.79077148438</v>
      </c>
      <c r="D251">
        <f t="shared" si="12"/>
        <v>242.99999999982003</v>
      </c>
      <c r="E251">
        <f t="shared" si="13"/>
        <v>1.7782592773400001</v>
      </c>
      <c r="F251">
        <f t="shared" si="14"/>
        <v>1.8051461038910281</v>
      </c>
      <c r="G251">
        <f t="shared" si="15"/>
        <v>7.2290144198506592E-4</v>
      </c>
    </row>
    <row r="252" spans="1:7">
      <c r="A252">
        <v>4.0666666666699998</v>
      </c>
      <c r="B252">
        <v>1.7886352539099999</v>
      </c>
      <c r="D252">
        <f t="shared" si="12"/>
        <v>244.00000000002001</v>
      </c>
      <c r="E252">
        <f t="shared" si="13"/>
        <v>1.7776489257800001</v>
      </c>
      <c r="F252">
        <f t="shared" si="14"/>
        <v>1.8046487358837222</v>
      </c>
      <c r="G252">
        <f t="shared" si="15"/>
        <v>7.2898974563705393E-4</v>
      </c>
    </row>
    <row r="253" spans="1:7">
      <c r="A253">
        <v>4.0833333333299997</v>
      </c>
      <c r="B253">
        <v>1.78894042969</v>
      </c>
      <c r="D253">
        <f t="shared" si="12"/>
        <v>245.00000000022001</v>
      </c>
      <c r="E253">
        <f t="shared" si="13"/>
        <v>1.7770385742199999</v>
      </c>
      <c r="F253">
        <f t="shared" si="14"/>
        <v>1.8041606601780711</v>
      </c>
      <c r="G253">
        <f t="shared" si="15"/>
        <v>7.3560754671700272E-4</v>
      </c>
    </row>
    <row r="254" spans="1:7">
      <c r="A254">
        <v>4.0999999999999996</v>
      </c>
      <c r="B254">
        <v>1.78894042969</v>
      </c>
      <c r="D254">
        <f t="shared" si="12"/>
        <v>245.99999999982001</v>
      </c>
      <c r="E254">
        <f t="shared" si="13"/>
        <v>1.7745971679699999</v>
      </c>
      <c r="F254">
        <f t="shared" si="14"/>
        <v>1.8036817031667516</v>
      </c>
      <c r="G254">
        <f t="shared" si="15"/>
        <v>8.4591018761108808E-4</v>
      </c>
    </row>
    <row r="255" spans="1:7">
      <c r="A255">
        <v>4.1166666666699996</v>
      </c>
      <c r="B255">
        <v>1.7861938476599999</v>
      </c>
      <c r="D255">
        <f t="shared" si="12"/>
        <v>247.00000000002001</v>
      </c>
      <c r="E255">
        <f t="shared" si="13"/>
        <v>1.7733764648400001</v>
      </c>
      <c r="F255">
        <f t="shared" si="14"/>
        <v>1.8032116944850833</v>
      </c>
      <c r="G255">
        <f t="shared" si="15"/>
        <v>8.9014092797485309E-4</v>
      </c>
    </row>
    <row r="256" spans="1:7">
      <c r="A256">
        <v>4.1333333333300004</v>
      </c>
      <c r="B256">
        <v>1.7837524414099999</v>
      </c>
      <c r="D256">
        <f t="shared" si="12"/>
        <v>248.00000000022001</v>
      </c>
      <c r="E256">
        <f t="shared" si="13"/>
        <v>1.77307128906</v>
      </c>
      <c r="F256">
        <f t="shared" si="14"/>
        <v>1.802750466952155</v>
      </c>
      <c r="G256">
        <f t="shared" si="15"/>
        <v>8.8085360035418316E-4</v>
      </c>
    </row>
    <row r="257" spans="1:7">
      <c r="A257">
        <v>4.1500000000000004</v>
      </c>
      <c r="B257">
        <v>1.78344726563</v>
      </c>
      <c r="D257">
        <f t="shared" si="12"/>
        <v>248.99999999982001</v>
      </c>
      <c r="E257">
        <f t="shared" si="13"/>
        <v>1.77307128906</v>
      </c>
      <c r="F257">
        <f t="shared" si="14"/>
        <v>1.8022978565104715</v>
      </c>
      <c r="G257">
        <f t="shared" si="15"/>
        <v>8.5419224493695866E-4</v>
      </c>
    </row>
    <row r="258" spans="1:7">
      <c r="A258">
        <v>4.1666666666700003</v>
      </c>
      <c r="B258">
        <v>1.7837524414099999</v>
      </c>
      <c r="D258">
        <f t="shared" si="12"/>
        <v>250.00000000002001</v>
      </c>
      <c r="E258">
        <f t="shared" si="13"/>
        <v>1.77185058594</v>
      </c>
      <c r="F258">
        <f t="shared" si="14"/>
        <v>1.8018537021668097</v>
      </c>
      <c r="G258">
        <f t="shared" si="15"/>
        <v>9.0018698331945362E-4</v>
      </c>
    </row>
    <row r="259" spans="1:7">
      <c r="A259">
        <v>4.1833333333300002</v>
      </c>
      <c r="B259">
        <v>1.78283691406</v>
      </c>
      <c r="D259">
        <f t="shared" si="12"/>
        <v>251.00000000021998</v>
      </c>
      <c r="E259">
        <f t="shared" si="13"/>
        <v>1.76940917969</v>
      </c>
      <c r="F259">
        <f t="shared" si="14"/>
        <v>1.8014178459365811</v>
      </c>
      <c r="G259">
        <f t="shared" si="15"/>
        <v>1.0245547148850171E-3</v>
      </c>
    </row>
    <row r="260" spans="1:7">
      <c r="A260">
        <v>4.2</v>
      </c>
      <c r="B260">
        <v>1.77978515625</v>
      </c>
      <c r="D260">
        <f t="shared" si="12"/>
        <v>251.99999999982003</v>
      </c>
      <c r="E260">
        <f t="shared" si="13"/>
        <v>1.76940917969</v>
      </c>
      <c r="F260">
        <f t="shared" si="14"/>
        <v>1.8009901327868008</v>
      </c>
      <c r="G260">
        <f t="shared" si="15"/>
        <v>9.9735659850232932E-4</v>
      </c>
    </row>
    <row r="261" spans="1:7">
      <c r="A261">
        <v>4.2166666666700001</v>
      </c>
      <c r="B261">
        <v>1.77917480469</v>
      </c>
      <c r="D261">
        <f t="shared" si="12"/>
        <v>253.00000000002004</v>
      </c>
      <c r="E261">
        <f t="shared" si="13"/>
        <v>1.76879882813</v>
      </c>
      <c r="F261">
        <f t="shared" si="14"/>
        <v>1.8005704105801947</v>
      </c>
      <c r="G261">
        <f t="shared" si="15"/>
        <v>1.009433451389522E-3</v>
      </c>
    </row>
    <row r="262" spans="1:7">
      <c r="A262">
        <v>4.2333333333300001</v>
      </c>
      <c r="B262">
        <v>1.7782592773400001</v>
      </c>
      <c r="D262">
        <f t="shared" si="12"/>
        <v>254.00000000022004</v>
      </c>
      <c r="E262">
        <f t="shared" si="13"/>
        <v>1.7678833007800001</v>
      </c>
      <c r="F262">
        <f t="shared" si="14"/>
        <v>1.8001585300226248</v>
      </c>
      <c r="G262">
        <f t="shared" si="15"/>
        <v>1.0416904226639774E-3</v>
      </c>
    </row>
    <row r="263" spans="1:7">
      <c r="A263">
        <v>4.25</v>
      </c>
      <c r="B263">
        <v>1.7776489257800001</v>
      </c>
      <c r="D263">
        <f t="shared" si="12"/>
        <v>254.99999999982003</v>
      </c>
      <c r="E263">
        <f t="shared" si="13"/>
        <v>1.76818847656</v>
      </c>
      <c r="F263">
        <f t="shared" si="14"/>
        <v>1.7997543446091939</v>
      </c>
      <c r="G263">
        <f t="shared" si="15"/>
        <v>9.9640402569912186E-4</v>
      </c>
    </row>
    <row r="264" spans="1:7">
      <c r="A264">
        <v>4.2666666666699999</v>
      </c>
      <c r="B264">
        <v>1.7770385742199999</v>
      </c>
      <c r="D264">
        <f t="shared" si="12"/>
        <v>256.00000000002001</v>
      </c>
      <c r="E264">
        <f t="shared" si="13"/>
        <v>1.7678833007800001</v>
      </c>
      <c r="F264">
        <f t="shared" si="14"/>
        <v>1.7993577105714273</v>
      </c>
      <c r="G264">
        <f t="shared" si="15"/>
        <v>9.9063847171869087E-4</v>
      </c>
    </row>
    <row r="265" spans="1:7">
      <c r="A265">
        <v>4.2833333333299999</v>
      </c>
      <c r="B265">
        <v>1.7745971679699999</v>
      </c>
      <c r="D265">
        <f t="shared" ref="D265:D302" si="16">(A276-$A$19)*60</f>
        <v>257.00000000022004</v>
      </c>
      <c r="E265">
        <f t="shared" ref="E265:E302" si="17">B276</f>
        <v>1.7648315429699999</v>
      </c>
      <c r="F265">
        <f t="shared" ref="F265:F302" si="18">$J$10*EXP(-$J$11*D265)+$J$12</f>
        <v>1.7989684868275908</v>
      </c>
      <c r="G265">
        <f t="shared" ref="G265:G304" si="19">(E265-F265)^2</f>
        <v>1.1653309359363144E-3</v>
      </c>
    </row>
    <row r="266" spans="1:7">
      <c r="A266">
        <v>4.3</v>
      </c>
      <c r="B266">
        <v>1.7733764648400001</v>
      </c>
      <c r="D266">
        <f t="shared" si="16"/>
        <v>257.99999999982003</v>
      </c>
      <c r="E266">
        <f t="shared" si="17"/>
        <v>1.7642211914099999</v>
      </c>
      <c r="F266">
        <f t="shared" si="18"/>
        <v>1.7985865349317598</v>
      </c>
      <c r="G266">
        <f t="shared" si="19"/>
        <v>1.1809768353685656E-3</v>
      </c>
    </row>
    <row r="267" spans="1:7">
      <c r="A267">
        <v>4.3166666666699998</v>
      </c>
      <c r="B267">
        <v>1.77307128906</v>
      </c>
      <c r="D267">
        <f t="shared" si="16"/>
        <v>259.00000000002001</v>
      </c>
      <c r="E267">
        <f t="shared" si="17"/>
        <v>1.7630004882800001</v>
      </c>
      <c r="F267">
        <f t="shared" si="18"/>
        <v>1.7982117190239071</v>
      </c>
      <c r="G267">
        <f t="shared" si="19"/>
        <v>1.2398307705006597E-3</v>
      </c>
    </row>
    <row r="268" spans="1:7">
      <c r="A268">
        <v>4.3333333333299997</v>
      </c>
      <c r="B268">
        <v>1.77307128906</v>
      </c>
      <c r="D268">
        <f t="shared" si="16"/>
        <v>260.00000000022004</v>
      </c>
      <c r="E268">
        <f t="shared" si="17"/>
        <v>1.7626953125</v>
      </c>
      <c r="F268">
        <f t="shared" si="18"/>
        <v>1.7978439057829521</v>
      </c>
      <c r="G268">
        <f t="shared" si="19"/>
        <v>1.2354236097703824E-3</v>
      </c>
    </row>
    <row r="269" spans="1:7">
      <c r="A269">
        <v>4.3499999999999996</v>
      </c>
      <c r="B269">
        <v>1.77185058594</v>
      </c>
      <c r="D269">
        <f t="shared" si="16"/>
        <v>260.99999999982003</v>
      </c>
      <c r="E269">
        <f t="shared" si="17"/>
        <v>1.7626953125</v>
      </c>
      <c r="F269">
        <f t="shared" si="18"/>
        <v>1.7974829643786334</v>
      </c>
      <c r="G269">
        <f t="shared" si="19"/>
        <v>1.2101807232289873E-3</v>
      </c>
    </row>
    <row r="270" spans="1:7">
      <c r="A270">
        <v>4.3666666666699996</v>
      </c>
      <c r="B270">
        <v>1.76940917969</v>
      </c>
      <c r="D270">
        <f t="shared" si="16"/>
        <v>262.00000000002001</v>
      </c>
      <c r="E270">
        <f t="shared" si="17"/>
        <v>1.76086425781</v>
      </c>
      <c r="F270">
        <f t="shared" si="18"/>
        <v>1.7971287664243414</v>
      </c>
      <c r="G270">
        <f t="shared" si="19"/>
        <v>1.3151145850396405E-3</v>
      </c>
    </row>
    <row r="271" spans="1:7">
      <c r="A271">
        <v>4.3833333333300004</v>
      </c>
      <c r="B271">
        <v>1.76940917969</v>
      </c>
      <c r="D271">
        <f t="shared" si="16"/>
        <v>263.00000000021998</v>
      </c>
      <c r="E271">
        <f t="shared" si="17"/>
        <v>1.7587280273400001</v>
      </c>
      <c r="F271">
        <f t="shared" si="18"/>
        <v>1.7967811859327498</v>
      </c>
      <c r="G271">
        <f t="shared" si="19"/>
        <v>1.4480428788849614E-3</v>
      </c>
    </row>
    <row r="272" spans="1:7">
      <c r="A272">
        <v>4.4000000000000004</v>
      </c>
      <c r="B272">
        <v>1.76879882813</v>
      </c>
      <c r="D272">
        <f t="shared" si="16"/>
        <v>263.99999999982003</v>
      </c>
      <c r="E272">
        <f t="shared" si="17"/>
        <v>1.7587280273400001</v>
      </c>
      <c r="F272">
        <f t="shared" si="18"/>
        <v>1.7964400992703367</v>
      </c>
      <c r="G272">
        <f t="shared" si="19"/>
        <v>1.4222003692788774E-3</v>
      </c>
    </row>
    <row r="273" spans="1:7">
      <c r="A273">
        <v>4.4166666666700003</v>
      </c>
      <c r="B273">
        <v>1.7678833007800001</v>
      </c>
      <c r="D273">
        <f t="shared" si="16"/>
        <v>265.00000000002001</v>
      </c>
      <c r="E273">
        <f t="shared" si="17"/>
        <v>1.7581176757800001</v>
      </c>
      <c r="F273">
        <f t="shared" si="18"/>
        <v>1.7961053851128095</v>
      </c>
      <c r="G273">
        <f t="shared" si="19"/>
        <v>1.4430660603540122E-3</v>
      </c>
    </row>
    <row r="274" spans="1:7">
      <c r="A274">
        <v>4.4333333333300002</v>
      </c>
      <c r="B274">
        <v>1.76818847656</v>
      </c>
      <c r="D274">
        <f t="shared" si="16"/>
        <v>266.00000000021998</v>
      </c>
      <c r="E274">
        <f t="shared" si="17"/>
        <v>1.7581176757800001</v>
      </c>
      <c r="F274">
        <f t="shared" si="18"/>
        <v>1.7957769244031805</v>
      </c>
      <c r="G274">
        <f t="shared" si="19"/>
        <v>1.418219006862513E-3</v>
      </c>
    </row>
    <row r="275" spans="1:7">
      <c r="A275">
        <v>4.45</v>
      </c>
      <c r="B275">
        <v>1.7678833007800001</v>
      </c>
      <c r="D275">
        <f t="shared" si="16"/>
        <v>266.99999999982003</v>
      </c>
      <c r="E275">
        <f t="shared" si="17"/>
        <v>1.7587280273400001</v>
      </c>
      <c r="F275">
        <f t="shared" si="18"/>
        <v>1.7954546003087863</v>
      </c>
      <c r="G275">
        <f t="shared" si="19"/>
        <v>1.3488411620315795E-3</v>
      </c>
    </row>
    <row r="276" spans="1:7">
      <c r="A276">
        <v>4.4666666666700001</v>
      </c>
      <c r="B276">
        <v>1.7648315429699999</v>
      </c>
      <c r="D276">
        <f t="shared" si="16"/>
        <v>268.00000000002007</v>
      </c>
      <c r="E276">
        <f t="shared" si="17"/>
        <v>1.7578125</v>
      </c>
      <c r="F276">
        <f t="shared" si="18"/>
        <v>1.7951382981791679</v>
      </c>
      <c r="G276">
        <f t="shared" si="19"/>
        <v>1.3932152097119756E-3</v>
      </c>
    </row>
    <row r="277" spans="1:7">
      <c r="A277">
        <v>4.4833333333300001</v>
      </c>
      <c r="B277">
        <v>1.7642211914099999</v>
      </c>
      <c r="D277">
        <f t="shared" si="16"/>
        <v>269.00000000022004</v>
      </c>
      <c r="E277">
        <f t="shared" si="17"/>
        <v>1.7529296875</v>
      </c>
      <c r="F277">
        <f t="shared" si="18"/>
        <v>1.7948279055064493</v>
      </c>
      <c r="G277">
        <f t="shared" si="19"/>
        <v>1.7554606721159546E-3</v>
      </c>
    </row>
    <row r="278" spans="1:7">
      <c r="A278">
        <v>4.5</v>
      </c>
      <c r="B278">
        <v>1.7630004882800001</v>
      </c>
      <c r="D278">
        <f t="shared" si="16"/>
        <v>269.99999999982003</v>
      </c>
      <c r="E278">
        <f t="shared" si="17"/>
        <v>1.75354003906</v>
      </c>
      <c r="F278">
        <f t="shared" si="18"/>
        <v>1.7945233118847232</v>
      </c>
      <c r="G278">
        <f t="shared" si="19"/>
        <v>1.6796286514256993E-3</v>
      </c>
    </row>
    <row r="279" spans="1:7">
      <c r="A279">
        <v>4.5166666666699999</v>
      </c>
      <c r="B279">
        <v>1.7626953125</v>
      </c>
      <c r="D279">
        <f t="shared" si="16"/>
        <v>271.00000000002001</v>
      </c>
      <c r="E279">
        <f t="shared" si="17"/>
        <v>1.75354003906</v>
      </c>
      <c r="F279">
        <f t="shared" si="18"/>
        <v>1.7942244089702475</v>
      </c>
      <c r="G279">
        <f t="shared" si="19"/>
        <v>1.655217954993851E-3</v>
      </c>
    </row>
    <row r="280" spans="1:7">
      <c r="A280">
        <v>4.5333333333299999</v>
      </c>
      <c r="B280">
        <v>1.7626953125</v>
      </c>
      <c r="D280">
        <f t="shared" si="16"/>
        <v>272.00000000022004</v>
      </c>
      <c r="E280">
        <f t="shared" si="17"/>
        <v>1.7529296875</v>
      </c>
      <c r="F280">
        <f t="shared" si="18"/>
        <v>1.7939310904440033</v>
      </c>
      <c r="G280">
        <f t="shared" si="19"/>
        <v>1.6811150433765258E-3</v>
      </c>
    </row>
    <row r="281" spans="1:7">
      <c r="A281">
        <v>4.55</v>
      </c>
      <c r="B281">
        <v>1.76086425781</v>
      </c>
      <c r="D281">
        <f t="shared" si="16"/>
        <v>272.99999999982003</v>
      </c>
      <c r="E281">
        <f t="shared" si="17"/>
        <v>1.7526245117199999</v>
      </c>
      <c r="F281">
        <f t="shared" si="18"/>
        <v>1.7936432519733156</v>
      </c>
      <c r="G281">
        <f t="shared" si="19"/>
        <v>1.6825370519689862E-3</v>
      </c>
    </row>
    <row r="282" spans="1:7">
      <c r="A282">
        <v>4.5666666666699998</v>
      </c>
      <c r="B282">
        <v>1.7587280273400001</v>
      </c>
      <c r="D282">
        <f t="shared" si="16"/>
        <v>274.00000000002001</v>
      </c>
      <c r="E282">
        <f t="shared" si="17"/>
        <v>1.7526245117199999</v>
      </c>
      <c r="F282">
        <f t="shared" si="18"/>
        <v>1.7933607911742375</v>
      </c>
      <c r="G282">
        <f t="shared" si="19"/>
        <v>1.6594444637737431E-3</v>
      </c>
    </row>
    <row r="283" spans="1:7">
      <c r="A283">
        <v>4.5833333333299997</v>
      </c>
      <c r="B283">
        <v>1.7587280273400001</v>
      </c>
      <c r="D283">
        <f t="shared" si="16"/>
        <v>275.00000000022004</v>
      </c>
      <c r="E283">
        <f t="shared" si="17"/>
        <v>1.7526245117199999</v>
      </c>
      <c r="F283">
        <f t="shared" si="18"/>
        <v>1.79308360757617</v>
      </c>
      <c r="G283">
        <f t="shared" si="19"/>
        <v>1.6369384374987635E-3</v>
      </c>
    </row>
    <row r="284" spans="1:7">
      <c r="A284">
        <v>4.5999999999999996</v>
      </c>
      <c r="B284">
        <v>1.7581176757800001</v>
      </c>
      <c r="D284">
        <f t="shared" si="16"/>
        <v>275.99999999982003</v>
      </c>
      <c r="E284">
        <f t="shared" si="17"/>
        <v>1.7520141601599999</v>
      </c>
      <c r="F284">
        <f t="shared" si="18"/>
        <v>1.7928116025855916</v>
      </c>
      <c r="G284">
        <f t="shared" si="19"/>
        <v>1.6644313084694688E-3</v>
      </c>
    </row>
    <row r="285" spans="1:7">
      <c r="A285">
        <v>4.6166666666699996</v>
      </c>
      <c r="B285">
        <v>1.7581176757800001</v>
      </c>
      <c r="D285">
        <f t="shared" si="16"/>
        <v>277.00000000002001</v>
      </c>
      <c r="E285">
        <f t="shared" si="17"/>
        <v>1.7495727539099999</v>
      </c>
      <c r="F285">
        <f t="shared" si="18"/>
        <v>1.7925446794505135</v>
      </c>
      <c r="G285">
        <f t="shared" si="19"/>
        <v>1.8465863846594498E-3</v>
      </c>
    </row>
    <row r="286" spans="1:7">
      <c r="A286">
        <v>4.6333333333300004</v>
      </c>
      <c r="B286">
        <v>1.7587280273400001</v>
      </c>
      <c r="D286">
        <f t="shared" si="16"/>
        <v>278.00000000021998</v>
      </c>
      <c r="E286">
        <f t="shared" si="17"/>
        <v>1.7495727539099999</v>
      </c>
      <c r="F286">
        <f t="shared" si="18"/>
        <v>1.7922827432270452</v>
      </c>
      <c r="G286">
        <f t="shared" si="19"/>
        <v>1.8241431874621221E-3</v>
      </c>
    </row>
    <row r="287" spans="1:7">
      <c r="A287">
        <v>4.6500000000000004</v>
      </c>
      <c r="B287">
        <v>1.7578125</v>
      </c>
      <c r="D287">
        <f t="shared" si="16"/>
        <v>278.99999999982003</v>
      </c>
      <c r="E287">
        <f t="shared" si="17"/>
        <v>1.7483520507800001</v>
      </c>
      <c r="F287">
        <f t="shared" si="18"/>
        <v>1.7920257007451181</v>
      </c>
      <c r="G287">
        <f t="shared" si="19"/>
        <v>1.9073877012756534E-3</v>
      </c>
    </row>
    <row r="288" spans="1:7">
      <c r="A288">
        <v>4.6666666666700003</v>
      </c>
      <c r="B288">
        <v>1.7529296875</v>
      </c>
      <c r="D288">
        <f t="shared" si="16"/>
        <v>280.00000000002001</v>
      </c>
      <c r="E288">
        <f t="shared" si="17"/>
        <v>1.74743652344</v>
      </c>
      <c r="F288">
        <f t="shared" si="18"/>
        <v>1.7917734605748985</v>
      </c>
      <c r="G288">
        <f t="shared" si="19"/>
        <v>1.9657639945039416E-3</v>
      </c>
    </row>
    <row r="289" spans="1:7">
      <c r="A289">
        <v>4.6833333333300002</v>
      </c>
      <c r="B289">
        <v>1.75354003906</v>
      </c>
      <c r="D289">
        <f t="shared" si="16"/>
        <v>281.00000000021998</v>
      </c>
      <c r="E289">
        <f t="shared" si="17"/>
        <v>1.7477416992199999</v>
      </c>
      <c r="F289">
        <f t="shared" si="18"/>
        <v>1.7915259329951887</v>
      </c>
      <c r="G289">
        <f t="shared" si="19"/>
        <v>1.9170591272803844E-3</v>
      </c>
    </row>
    <row r="290" spans="1:7">
      <c r="A290">
        <v>4.7</v>
      </c>
      <c r="B290">
        <v>1.75354003906</v>
      </c>
      <c r="D290">
        <f t="shared" si="16"/>
        <v>281.99999999982003</v>
      </c>
      <c r="E290">
        <f t="shared" si="17"/>
        <v>1.74621582031</v>
      </c>
      <c r="F290">
        <f t="shared" si="18"/>
        <v>1.7912830299610401</v>
      </c>
      <c r="G290">
        <f t="shared" si="19"/>
        <v>2.0310533857307977E-3</v>
      </c>
    </row>
    <row r="291" spans="1:7">
      <c r="A291">
        <v>4.7166666666700001</v>
      </c>
      <c r="B291">
        <v>1.7529296875</v>
      </c>
      <c r="D291">
        <f t="shared" si="16"/>
        <v>283.00000000002007</v>
      </c>
      <c r="E291">
        <f t="shared" si="17"/>
        <v>1.74438476563</v>
      </c>
      <c r="F291">
        <f t="shared" si="18"/>
        <v>1.7910446650720098</v>
      </c>
      <c r="G291">
        <f t="shared" si="19"/>
        <v>2.1771462159384633E-3</v>
      </c>
    </row>
    <row r="292" spans="1:7">
      <c r="A292">
        <v>4.7333333333300001</v>
      </c>
      <c r="B292">
        <v>1.7526245117199999</v>
      </c>
      <c r="D292">
        <f t="shared" si="16"/>
        <v>284.00000000022004</v>
      </c>
      <c r="E292">
        <f t="shared" si="17"/>
        <v>1.74377441406</v>
      </c>
      <c r="F292">
        <f t="shared" si="18"/>
        <v>1.7908107535423035</v>
      </c>
      <c r="G292">
        <f t="shared" si="19"/>
        <v>2.2124172318944992E-3</v>
      </c>
    </row>
    <row r="293" spans="1:7">
      <c r="A293">
        <v>4.75</v>
      </c>
      <c r="B293">
        <v>1.7526245117199999</v>
      </c>
      <c r="D293">
        <f t="shared" si="16"/>
        <v>284.99999999982003</v>
      </c>
      <c r="E293">
        <f t="shared" si="17"/>
        <v>1.74377441406</v>
      </c>
      <c r="F293">
        <f t="shared" si="18"/>
        <v>1.7905812121701679</v>
      </c>
      <c r="G293">
        <f t="shared" si="19"/>
        <v>2.1908763493260134E-3</v>
      </c>
    </row>
    <row r="294" spans="1:7">
      <c r="A294">
        <v>4.7666666666699999</v>
      </c>
      <c r="B294">
        <v>1.7526245117199999</v>
      </c>
      <c r="D294">
        <f t="shared" si="16"/>
        <v>286.00000000002001</v>
      </c>
      <c r="E294">
        <f t="shared" si="17"/>
        <v>1.7431640625</v>
      </c>
      <c r="F294">
        <f t="shared" si="18"/>
        <v>1.7903559593078939</v>
      </c>
      <c r="G294">
        <f t="shared" si="19"/>
        <v>2.2270751243269092E-3</v>
      </c>
    </row>
    <row r="295" spans="1:7">
      <c r="A295">
        <v>4.7833333333299999</v>
      </c>
      <c r="B295">
        <v>1.7520141601599999</v>
      </c>
      <c r="D295">
        <f t="shared" si="16"/>
        <v>287.00000000022004</v>
      </c>
      <c r="E295">
        <f t="shared" si="17"/>
        <v>1.74255371094</v>
      </c>
      <c r="F295">
        <f t="shared" si="18"/>
        <v>1.7901349148336028</v>
      </c>
      <c r="G295">
        <f t="shared" si="19"/>
        <v>2.2639709639645988E-3</v>
      </c>
    </row>
    <row r="296" spans="1:7">
      <c r="A296">
        <v>4.8</v>
      </c>
      <c r="B296">
        <v>1.7495727539099999</v>
      </c>
      <c r="D296">
        <f t="shared" si="16"/>
        <v>287.99999999982003</v>
      </c>
      <c r="E296">
        <f t="shared" si="17"/>
        <v>1.7422485351599999</v>
      </c>
      <c r="F296">
        <f t="shared" si="18"/>
        <v>1.7899180001223207</v>
      </c>
      <c r="G296">
        <f t="shared" si="19"/>
        <v>2.2723778897939333E-3</v>
      </c>
    </row>
    <row r="297" spans="1:7">
      <c r="A297">
        <v>4.8166666666699998</v>
      </c>
      <c r="B297">
        <v>1.7495727539099999</v>
      </c>
      <c r="D297">
        <f t="shared" si="16"/>
        <v>289.00000000002001</v>
      </c>
      <c r="E297">
        <f t="shared" si="17"/>
        <v>1.74377441406</v>
      </c>
      <c r="F297">
        <f t="shared" si="18"/>
        <v>1.7897051380176334</v>
      </c>
      <c r="G297">
        <f t="shared" si="19"/>
        <v>2.1096314032723208E-3</v>
      </c>
    </row>
    <row r="298" spans="1:7">
      <c r="A298">
        <v>4.8333333333299997</v>
      </c>
      <c r="B298">
        <v>1.7483520507800001</v>
      </c>
    </row>
    <row r="299" spans="1:7">
      <c r="A299">
        <v>4.8499999999999996</v>
      </c>
      <c r="B299">
        <v>1.74743652344</v>
      </c>
    </row>
    <row r="300" spans="1:7">
      <c r="A300">
        <v>4.8666666666699996</v>
      </c>
      <c r="B300">
        <v>1.7477416992199999</v>
      </c>
    </row>
    <row r="301" spans="1:7">
      <c r="A301">
        <v>4.8833333333300004</v>
      </c>
      <c r="B301">
        <v>1.74621582031</v>
      </c>
    </row>
    <row r="302" spans="1:7">
      <c r="A302">
        <v>4.9000000000000004</v>
      </c>
      <c r="B302">
        <v>1.74438476563</v>
      </c>
    </row>
    <row r="303" spans="1:7">
      <c r="A303">
        <v>4.9166666666700003</v>
      </c>
      <c r="B303">
        <v>1.74377441406</v>
      </c>
    </row>
    <row r="304" spans="1:7">
      <c r="A304">
        <v>4.9333333333300002</v>
      </c>
      <c r="B304">
        <v>1.74377441406</v>
      </c>
    </row>
    <row r="305" spans="1:2">
      <c r="A305">
        <v>4.95</v>
      </c>
      <c r="B305">
        <v>1.7431640625</v>
      </c>
    </row>
    <row r="306" spans="1:2">
      <c r="A306">
        <v>4.9666666666700001</v>
      </c>
      <c r="B306">
        <v>1.74255371094</v>
      </c>
    </row>
    <row r="307" spans="1:2">
      <c r="A307">
        <v>4.9833333333300001</v>
      </c>
      <c r="B307">
        <v>1.7422485351599999</v>
      </c>
    </row>
    <row r="308" spans="1:2">
      <c r="A308">
        <v>5</v>
      </c>
      <c r="B308">
        <v>1.74377441406</v>
      </c>
    </row>
  </sheetData>
  <pageMargins left="0.7" right="0.7" top="0.75" bottom="0.75" header="0.3" footer="0.3"/>
  <drawing r:id="rId1"/>
  <legacyDrawing r:id="rId2"/>
  <oleObjects>
    <oleObject progId="Equation.3" shapeId="1228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N10" sqref="N10"/>
    </sheetView>
  </sheetViews>
  <sheetFormatPr defaultRowHeight="15"/>
  <cols>
    <col min="1" max="1" width="9.42578125" customWidth="1"/>
    <col min="2" max="2" width="12" bestFit="1" customWidth="1"/>
  </cols>
  <sheetData>
    <row r="1" spans="1:11">
      <c r="A1" t="s">
        <v>134</v>
      </c>
    </row>
    <row r="2" spans="1:11">
      <c r="A2" t="s">
        <v>144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6.1688232421900002</v>
      </c>
      <c r="D8">
        <f>(A15-$A$15)*60</f>
        <v>0</v>
      </c>
      <c r="E8">
        <f>B15</f>
        <v>6.1706542968799996</v>
      </c>
      <c r="F8">
        <f>$J$10*EXP(-$J$11*D8)+$J$12</f>
        <v>4.4489610779871018</v>
      </c>
      <c r="G8">
        <f>(E8-F8)^2</f>
        <v>2.9642275399817875</v>
      </c>
      <c r="H8">
        <f>SUM(G8:G5000)</f>
        <v>4.013536452606334</v>
      </c>
      <c r="K8" t="s">
        <v>21</v>
      </c>
    </row>
    <row r="9" spans="1:11">
      <c r="A9">
        <v>1.6666666666700001E-2</v>
      </c>
      <c r="B9">
        <v>6.1712646484400002</v>
      </c>
      <c r="D9">
        <f t="shared" ref="D9:D72" si="0">(A16-$A$15)*60</f>
        <v>0.99999999995999933</v>
      </c>
      <c r="E9">
        <f t="shared" ref="E9:E72" si="1">B16</f>
        <v>4.86328125</v>
      </c>
      <c r="F9">
        <f t="shared" ref="F9:F72" si="2">$J$10*EXP(-$J$11*D9)+$J$12</f>
        <v>4.3987996358319625</v>
      </c>
      <c r="G9">
        <f t="shared" ref="G9:G72" si="3">(E9-F9)^2</f>
        <v>0.21574316990014561</v>
      </c>
      <c r="I9" t="s">
        <v>22</v>
      </c>
    </row>
    <row r="10" spans="1:11">
      <c r="A10">
        <v>3.3333333333299998E-2</v>
      </c>
      <c r="B10">
        <v>6.1706542968799996</v>
      </c>
      <c r="D10">
        <f t="shared" si="0"/>
        <v>1.9999999999799998</v>
      </c>
      <c r="E10">
        <f t="shared" si="1"/>
        <v>4.51171875</v>
      </c>
      <c r="F10">
        <f t="shared" si="2"/>
        <v>4.3496050296810367</v>
      </c>
      <c r="G10">
        <f t="shared" si="3"/>
        <v>2.6280858315655058E-2</v>
      </c>
      <c r="I10" t="s">
        <v>15</v>
      </c>
      <c r="J10">
        <v>2.602478869747606</v>
      </c>
      <c r="K10">
        <v>4</v>
      </c>
    </row>
    <row r="11" spans="1:11">
      <c r="A11">
        <v>0.05</v>
      </c>
      <c r="B11">
        <v>6.1712646484400002</v>
      </c>
      <c r="D11">
        <f t="shared" si="0"/>
        <v>3</v>
      </c>
      <c r="E11">
        <f t="shared" si="1"/>
        <v>4.3463134765599998</v>
      </c>
      <c r="F11">
        <f t="shared" si="2"/>
        <v>4.301358624270418</v>
      </c>
      <c r="G11">
        <f t="shared" si="3"/>
        <v>2.0209387443781124E-3</v>
      </c>
      <c r="I11" t="s">
        <v>16</v>
      </c>
      <c r="J11">
        <v>1.9462660661227944E-2</v>
      </c>
      <c r="K11">
        <v>0.3</v>
      </c>
    </row>
    <row r="12" spans="1:11">
      <c r="A12">
        <v>6.66666666667E-2</v>
      </c>
      <c r="B12">
        <v>6.1706542968799996</v>
      </c>
      <c r="D12">
        <f t="shared" si="0"/>
        <v>3.9999999999600004</v>
      </c>
      <c r="E12">
        <f t="shared" si="1"/>
        <v>4.2266845703099998</v>
      </c>
      <c r="F12">
        <f t="shared" si="2"/>
        <v>4.2540421435211648</v>
      </c>
      <c r="G12">
        <f t="shared" si="3"/>
        <v>7.4843681200425583E-4</v>
      </c>
      <c r="I12" t="s">
        <v>17</v>
      </c>
      <c r="J12">
        <v>1.8464822082394963</v>
      </c>
      <c r="K12">
        <v>1.6</v>
      </c>
    </row>
    <row r="13" spans="1:11">
      <c r="A13">
        <v>8.3333333333299994E-2</v>
      </c>
      <c r="B13">
        <v>6.1688232421900002</v>
      </c>
      <c r="D13">
        <f t="shared" si="0"/>
        <v>4.9999999999800009</v>
      </c>
      <c r="E13">
        <f t="shared" si="1"/>
        <v>4.1320800781299996</v>
      </c>
      <c r="F13">
        <f t="shared" si="2"/>
        <v>4.2076376636079225</v>
      </c>
      <c r="G13">
        <f t="shared" si="3"/>
        <v>5.7089487232536264E-3</v>
      </c>
    </row>
    <row r="14" spans="1:11">
      <c r="A14">
        <v>0.1</v>
      </c>
      <c r="B14">
        <v>6.16943359375</v>
      </c>
      <c r="D14">
        <f t="shared" si="0"/>
        <v>5.9999999999999991</v>
      </c>
      <c r="E14">
        <f t="shared" si="1"/>
        <v>4.0533447265599998</v>
      </c>
      <c r="F14">
        <f t="shared" si="2"/>
        <v>4.1621276061862922</v>
      </c>
      <c r="G14">
        <f t="shared" si="3"/>
        <v>1.1833714899788423E-2</v>
      </c>
    </row>
    <row r="15" spans="1:11">
      <c r="A15">
        <v>0.116666666667</v>
      </c>
      <c r="B15">
        <v>6.1706542968799996</v>
      </c>
      <c r="D15">
        <f t="shared" si="0"/>
        <v>6.99999999996</v>
      </c>
      <c r="E15">
        <f t="shared" si="1"/>
        <v>3.9865112304700001</v>
      </c>
      <c r="F15">
        <f t="shared" si="2"/>
        <v>4.1174947317252641</v>
      </c>
      <c r="G15">
        <f t="shared" si="3"/>
        <v>1.7156677601087755E-2</v>
      </c>
    </row>
    <row r="16" spans="1:11">
      <c r="A16">
        <v>0.13333333333299999</v>
      </c>
      <c r="B16">
        <v>4.86328125</v>
      </c>
      <c r="D16">
        <f t="shared" si="0"/>
        <v>7.9999999999800009</v>
      </c>
      <c r="E16">
        <f t="shared" si="1"/>
        <v>3.9254760742200001</v>
      </c>
      <c r="F16">
        <f t="shared" si="2"/>
        <v>4.0737221329689692</v>
      </c>
      <c r="G16">
        <f t="shared" si="3"/>
        <v>2.1976893934602806E-2</v>
      </c>
    </row>
    <row r="17" spans="1:7">
      <c r="A17">
        <v>0.15</v>
      </c>
      <c r="B17">
        <v>4.51171875</v>
      </c>
      <c r="D17">
        <f t="shared" si="0"/>
        <v>9.0000000000000018</v>
      </c>
      <c r="E17">
        <f t="shared" si="1"/>
        <v>3.8714599609399998</v>
      </c>
      <c r="F17">
        <f t="shared" si="2"/>
        <v>4.0307932285481591</v>
      </c>
      <c r="G17">
        <f t="shared" si="3"/>
        <v>2.5387090166693323E-2</v>
      </c>
    </row>
    <row r="18" spans="1:7">
      <c r="A18">
        <v>0.166666666667</v>
      </c>
      <c r="B18">
        <v>4.3463134765599998</v>
      </c>
      <c r="D18">
        <f t="shared" si="0"/>
        <v>9.99999999996</v>
      </c>
      <c r="E18">
        <f t="shared" si="1"/>
        <v>3.8226318359399998</v>
      </c>
      <c r="F18">
        <f t="shared" si="2"/>
        <v>3.9886917566908009</v>
      </c>
      <c r="G18">
        <f t="shared" si="3"/>
        <v>2.7575897279762347E-2</v>
      </c>
    </row>
    <row r="19" spans="1:7">
      <c r="A19">
        <v>0.183333333333</v>
      </c>
      <c r="B19">
        <v>4.2266845703099998</v>
      </c>
      <c r="D19">
        <f t="shared" si="0"/>
        <v>10.99999999998</v>
      </c>
      <c r="E19">
        <f t="shared" si="1"/>
        <v>3.7765502929700001</v>
      </c>
      <c r="F19">
        <f t="shared" si="2"/>
        <v>3.9474017690546535</v>
      </c>
      <c r="G19">
        <f t="shared" si="3"/>
        <v>2.9190226880304874E-2</v>
      </c>
    </row>
    <row r="20" spans="1:7">
      <c r="A20">
        <v>0.2</v>
      </c>
      <c r="B20">
        <v>4.1320800781299996</v>
      </c>
      <c r="D20">
        <f t="shared" si="0"/>
        <v>12</v>
      </c>
      <c r="E20">
        <f t="shared" si="1"/>
        <v>3.7338256835900001</v>
      </c>
      <c r="F20">
        <f t="shared" si="2"/>
        <v>3.9069076247010766</v>
      </c>
      <c r="G20">
        <f t="shared" si="3"/>
        <v>2.9957358338778134E-2</v>
      </c>
    </row>
    <row r="21" spans="1:7">
      <c r="A21">
        <v>0.21666666666699999</v>
      </c>
      <c r="B21">
        <v>4.0533447265599998</v>
      </c>
      <c r="D21">
        <f t="shared" si="0"/>
        <v>12.999999999960002</v>
      </c>
      <c r="E21">
        <f t="shared" si="1"/>
        <v>3.6941528320299999</v>
      </c>
      <c r="F21">
        <f t="shared" si="2"/>
        <v>3.8671939841623391</v>
      </c>
      <c r="G21">
        <f t="shared" si="3"/>
        <v>2.9943240331287348E-2</v>
      </c>
    </row>
    <row r="22" spans="1:7">
      <c r="A22">
        <v>0.23333333333299999</v>
      </c>
      <c r="B22">
        <v>3.9865112304700001</v>
      </c>
      <c r="D22">
        <f t="shared" si="0"/>
        <v>13.99999999998</v>
      </c>
      <c r="E22">
        <f t="shared" si="1"/>
        <v>3.65478515625</v>
      </c>
      <c r="F22">
        <f t="shared" si="2"/>
        <v>3.8282458036239833</v>
      </c>
      <c r="G22">
        <f t="shared" si="3"/>
        <v>3.0088596187401364E-2</v>
      </c>
    </row>
    <row r="23" spans="1:7">
      <c r="A23">
        <v>0.25</v>
      </c>
      <c r="B23">
        <v>3.9254760742200001</v>
      </c>
      <c r="D23">
        <f t="shared" si="0"/>
        <v>15</v>
      </c>
      <c r="E23">
        <f t="shared" si="1"/>
        <v>3.6196899414099999</v>
      </c>
      <c r="F23">
        <f t="shared" si="2"/>
        <v>3.7900483292404203</v>
      </c>
      <c r="G23">
        <f t="shared" si="3"/>
        <v>2.9021980304179948E-2</v>
      </c>
    </row>
    <row r="24" spans="1:7">
      <c r="A24">
        <v>0.26666666666700001</v>
      </c>
      <c r="B24">
        <v>3.8714599609399998</v>
      </c>
      <c r="D24">
        <f t="shared" si="0"/>
        <v>15.999999999960002</v>
      </c>
      <c r="E24">
        <f t="shared" si="1"/>
        <v>3.5861206054700001</v>
      </c>
      <c r="F24">
        <f t="shared" si="2"/>
        <v>3.7525870915387163</v>
      </c>
      <c r="G24">
        <f t="shared" si="3"/>
        <v>2.7711090984066076E-2</v>
      </c>
    </row>
    <row r="25" spans="1:7">
      <c r="A25">
        <v>0.28333333333299998</v>
      </c>
      <c r="B25">
        <v>3.8226318359399998</v>
      </c>
      <c r="D25">
        <f t="shared" si="0"/>
        <v>16.999999999980002</v>
      </c>
      <c r="E25">
        <f t="shared" si="1"/>
        <v>3.5543823242200001</v>
      </c>
      <c r="F25">
        <f t="shared" si="2"/>
        <v>3.7158478999309104</v>
      </c>
      <c r="G25">
        <f t="shared" si="3"/>
        <v>2.607113213965569E-2</v>
      </c>
    </row>
    <row r="26" spans="1:7">
      <c r="A26">
        <v>0.3</v>
      </c>
      <c r="B26">
        <v>3.7765502929700001</v>
      </c>
      <c r="D26">
        <f t="shared" si="0"/>
        <v>18</v>
      </c>
      <c r="E26">
        <f t="shared" si="1"/>
        <v>3.5220336914099999</v>
      </c>
      <c r="F26">
        <f t="shared" si="2"/>
        <v>3.6798168373520053</v>
      </c>
      <c r="G26">
        <f t="shared" si="3"/>
        <v>2.4895521143356168E-2</v>
      </c>
    </row>
    <row r="27" spans="1:7">
      <c r="A27">
        <v>0.316666666667</v>
      </c>
      <c r="B27">
        <v>3.7338256835900001</v>
      </c>
      <c r="D27">
        <f t="shared" si="0"/>
        <v>18.99999999996</v>
      </c>
      <c r="E27">
        <f t="shared" si="1"/>
        <v>3.4927368164099999</v>
      </c>
      <c r="F27">
        <f t="shared" si="2"/>
        <v>3.6444802549811524</v>
      </c>
      <c r="G27">
        <f t="shared" si="3"/>
        <v>2.3026071149397122E-2</v>
      </c>
    </row>
    <row r="28" spans="1:7">
      <c r="A28">
        <v>0.33333333333300003</v>
      </c>
      <c r="B28">
        <v>3.6941528320299999</v>
      </c>
      <c r="D28">
        <f t="shared" si="0"/>
        <v>19.999999999980002</v>
      </c>
      <c r="E28">
        <f t="shared" si="1"/>
        <v>3.4625244140600002</v>
      </c>
      <c r="F28">
        <f t="shared" si="2"/>
        <v>3.6098247670652053</v>
      </c>
      <c r="G28">
        <f t="shared" si="3"/>
        <v>2.169739399545802E-2</v>
      </c>
    </row>
    <row r="29" spans="1:7">
      <c r="A29">
        <v>0.35</v>
      </c>
      <c r="B29">
        <v>3.65478515625</v>
      </c>
      <c r="D29">
        <f t="shared" si="0"/>
        <v>21.000000000000004</v>
      </c>
      <c r="E29">
        <f t="shared" si="1"/>
        <v>3.4356689453100002</v>
      </c>
      <c r="F29">
        <f t="shared" si="2"/>
        <v>3.5758372458608294</v>
      </c>
      <c r="G29">
        <f t="shared" si="3"/>
        <v>1.9647152479307581E-2</v>
      </c>
    </row>
    <row r="30" spans="1:7">
      <c r="A30">
        <v>0.36666666666699999</v>
      </c>
      <c r="B30">
        <v>3.6196899414099999</v>
      </c>
      <c r="D30">
        <f t="shared" si="0"/>
        <v>21.99999999996</v>
      </c>
      <c r="E30">
        <f t="shared" si="1"/>
        <v>3.4072875976599999</v>
      </c>
      <c r="F30">
        <f t="shared" si="2"/>
        <v>3.5425048166550717</v>
      </c>
      <c r="G30">
        <f t="shared" si="3"/>
        <v>1.8283696312761201E-2</v>
      </c>
    </row>
    <row r="31" spans="1:7">
      <c r="A31">
        <v>0.38333333333300001</v>
      </c>
      <c r="B31">
        <v>3.5861206054700001</v>
      </c>
      <c r="D31">
        <f t="shared" si="0"/>
        <v>22.999999999980002</v>
      </c>
      <c r="E31">
        <f t="shared" si="1"/>
        <v>3.3804321289099999</v>
      </c>
      <c r="F31">
        <f t="shared" si="2"/>
        <v>3.5098148528825117</v>
      </c>
      <c r="G31">
        <f t="shared" si="3"/>
        <v>1.6739889262547186E-2</v>
      </c>
    </row>
    <row r="32" spans="1:7">
      <c r="A32">
        <v>0.4</v>
      </c>
      <c r="B32">
        <v>3.5543823242200001</v>
      </c>
      <c r="D32">
        <f t="shared" si="0"/>
        <v>24</v>
      </c>
      <c r="E32">
        <f t="shared" si="1"/>
        <v>3.3538818359399998</v>
      </c>
      <c r="F32">
        <f t="shared" si="2"/>
        <v>3.4777549713542268</v>
      </c>
      <c r="G32">
        <f t="shared" si="3"/>
        <v>1.5344553677351436E-2</v>
      </c>
    </row>
    <row r="33" spans="1:7">
      <c r="A33">
        <v>0.41666666666699997</v>
      </c>
      <c r="B33">
        <v>3.5220336914099999</v>
      </c>
      <c r="D33">
        <f t="shared" si="0"/>
        <v>24.999999999960004</v>
      </c>
      <c r="E33">
        <f t="shared" si="1"/>
        <v>3.32763671875</v>
      </c>
      <c r="F33">
        <f t="shared" si="2"/>
        <v>3.4463130275607807</v>
      </c>
      <c r="G33">
        <f t="shared" si="3"/>
        <v>1.4084066272951792E-2</v>
      </c>
    </row>
    <row r="34" spans="1:7">
      <c r="A34">
        <v>0.433333333333</v>
      </c>
      <c r="B34">
        <v>3.4927368164099999</v>
      </c>
      <c r="D34">
        <f t="shared" si="0"/>
        <v>25.999999999980005</v>
      </c>
      <c r="E34">
        <f t="shared" si="1"/>
        <v>3.3038330078100002</v>
      </c>
      <c r="F34">
        <f t="shared" si="2"/>
        <v>3.41547711106631</v>
      </c>
      <c r="G34">
        <f t="shared" si="3"/>
        <v>1.2464405791905565E-2</v>
      </c>
    </row>
    <row r="35" spans="1:7">
      <c r="A35">
        <v>0.45</v>
      </c>
      <c r="B35">
        <v>3.4625244140600002</v>
      </c>
      <c r="D35">
        <f t="shared" si="0"/>
        <v>27.000000000000004</v>
      </c>
      <c r="E35">
        <f t="shared" si="1"/>
        <v>3.2785034179700001</v>
      </c>
      <c r="F35">
        <f t="shared" si="2"/>
        <v>3.3852355410080808</v>
      </c>
      <c r="G35">
        <f t="shared" si="3"/>
        <v>1.139174608821599E-2</v>
      </c>
    </row>
    <row r="36" spans="1:7">
      <c r="A36">
        <v>0.46666666666700002</v>
      </c>
      <c r="B36">
        <v>3.4356689453100002</v>
      </c>
      <c r="D36">
        <f t="shared" si="0"/>
        <v>27.99999999996</v>
      </c>
      <c r="E36">
        <f t="shared" si="1"/>
        <v>3.25439453125</v>
      </c>
      <c r="F36">
        <f t="shared" si="2"/>
        <v>3.3555768616658792</v>
      </c>
      <c r="G36">
        <f t="shared" si="3"/>
        <v>1.0237863988388154E-2</v>
      </c>
    </row>
    <row r="37" spans="1:7">
      <c r="A37">
        <v>0.48333333333299999</v>
      </c>
      <c r="B37">
        <v>3.4072875976599999</v>
      </c>
      <c r="D37">
        <f t="shared" si="0"/>
        <v>28.999999999979998</v>
      </c>
      <c r="E37">
        <f t="shared" si="1"/>
        <v>3.2330322265600002</v>
      </c>
      <c r="F37">
        <f t="shared" si="2"/>
        <v>3.32648983811732</v>
      </c>
      <c r="G37">
        <f t="shared" si="3"/>
        <v>8.7343251579988755E-3</v>
      </c>
    </row>
    <row r="38" spans="1:7">
      <c r="A38">
        <v>0.5</v>
      </c>
      <c r="B38">
        <v>3.3804321289099999</v>
      </c>
      <c r="D38">
        <f t="shared" si="0"/>
        <v>30</v>
      </c>
      <c r="E38">
        <f t="shared" si="1"/>
        <v>3.2110595703100002</v>
      </c>
      <c r="F38">
        <f t="shared" si="2"/>
        <v>3.2979634519926586</v>
      </c>
      <c r="G38">
        <f t="shared" si="3"/>
        <v>7.5522846515134884E-3</v>
      </c>
    </row>
    <row r="39" spans="1:7">
      <c r="A39">
        <v>0.51666666666700001</v>
      </c>
      <c r="B39">
        <v>3.3538818359399998</v>
      </c>
      <c r="D39">
        <f t="shared" si="0"/>
        <v>30.999999999960004</v>
      </c>
      <c r="E39">
        <f t="shared" si="1"/>
        <v>3.1869506835900001</v>
      </c>
      <c r="F39">
        <f t="shared" si="2"/>
        <v>3.2699868972954613</v>
      </c>
      <c r="G39">
        <f t="shared" si="3"/>
        <v>6.8950127865390247E-3</v>
      </c>
    </row>
    <row r="40" spans="1:7">
      <c r="A40">
        <v>0.53333333333300004</v>
      </c>
      <c r="B40">
        <v>3.32763671875</v>
      </c>
      <c r="D40">
        <f t="shared" si="0"/>
        <v>31.999999999980002</v>
      </c>
      <c r="E40">
        <f t="shared" si="1"/>
        <v>3.1668090820299999</v>
      </c>
      <c r="F40">
        <f t="shared" si="2"/>
        <v>3.2425495763043326</v>
      </c>
      <c r="G40">
        <f t="shared" si="3"/>
        <v>5.7366224729202267E-3</v>
      </c>
    </row>
    <row r="41" spans="1:7">
      <c r="A41">
        <v>0.55000000000000004</v>
      </c>
      <c r="B41">
        <v>3.3038330078100002</v>
      </c>
      <c r="D41">
        <f t="shared" si="0"/>
        <v>33</v>
      </c>
      <c r="E41">
        <f t="shared" si="1"/>
        <v>3.1451416015600002</v>
      </c>
      <c r="F41">
        <f t="shared" si="2"/>
        <v>3.2156410955684969</v>
      </c>
      <c r="G41">
        <f t="shared" si="3"/>
        <v>4.9701786554540543E-3</v>
      </c>
    </row>
    <row r="42" spans="1:7">
      <c r="A42">
        <v>0.56666666666700005</v>
      </c>
      <c r="B42">
        <v>3.2785034179700001</v>
      </c>
      <c r="D42">
        <f t="shared" si="0"/>
        <v>33.999999999959996</v>
      </c>
      <c r="E42">
        <f t="shared" si="1"/>
        <v>3.1231689453100002</v>
      </c>
      <c r="F42">
        <f t="shared" si="2"/>
        <v>3.1892512619655022</v>
      </c>
      <c r="G42">
        <f t="shared" si="3"/>
        <v>4.3668725745580391E-3</v>
      </c>
    </row>
    <row r="43" spans="1:7">
      <c r="A43">
        <v>0.58333333333299997</v>
      </c>
      <c r="B43">
        <v>3.25439453125</v>
      </c>
      <c r="D43">
        <f t="shared" si="0"/>
        <v>34.999999999979998</v>
      </c>
      <c r="E43">
        <f t="shared" si="1"/>
        <v>3.1036376953100002</v>
      </c>
      <c r="F43">
        <f t="shared" si="2"/>
        <v>3.163370078835388</v>
      </c>
      <c r="G43">
        <f t="shared" si="3"/>
        <v>3.5679576416240183E-3</v>
      </c>
    </row>
    <row r="44" spans="1:7">
      <c r="A44">
        <v>0.6</v>
      </c>
      <c r="B44">
        <v>3.2330322265600002</v>
      </c>
      <c r="D44">
        <f t="shared" si="0"/>
        <v>36</v>
      </c>
      <c r="E44">
        <f t="shared" si="1"/>
        <v>3.0828857421899998</v>
      </c>
      <c r="F44">
        <f t="shared" si="2"/>
        <v>3.1379877422033782</v>
      </c>
      <c r="G44">
        <f t="shared" si="3"/>
        <v>3.0362304054743524E-3</v>
      </c>
    </row>
    <row r="45" spans="1:7">
      <c r="A45">
        <v>0.61666666666699999</v>
      </c>
      <c r="B45">
        <v>3.2110595703100002</v>
      </c>
      <c r="D45">
        <f t="shared" si="0"/>
        <v>36.999999999960004</v>
      </c>
      <c r="E45">
        <f t="shared" si="1"/>
        <v>3.0633544921899998</v>
      </c>
      <c r="F45">
        <f t="shared" si="2"/>
        <v>3.1130946370611818</v>
      </c>
      <c r="G45">
        <f t="shared" si="3"/>
        <v>2.4740820118061787E-3</v>
      </c>
    </row>
    <row r="46" spans="1:7">
      <c r="A46">
        <v>0.63333333333300001</v>
      </c>
      <c r="B46">
        <v>3.1869506835900001</v>
      </c>
      <c r="D46">
        <f t="shared" si="0"/>
        <v>37.999999999979998</v>
      </c>
      <c r="E46">
        <f t="shared" si="1"/>
        <v>3.0447387695299999</v>
      </c>
      <c r="F46">
        <f t="shared" si="2"/>
        <v>3.0886813337204106</v>
      </c>
      <c r="G46">
        <f t="shared" si="3"/>
        <v>1.9309489476283701E-3</v>
      </c>
    </row>
    <row r="47" spans="1:7">
      <c r="A47">
        <v>0.65</v>
      </c>
      <c r="B47">
        <v>3.1668090820299999</v>
      </c>
      <c r="D47">
        <f t="shared" si="0"/>
        <v>39</v>
      </c>
      <c r="E47">
        <f t="shared" si="1"/>
        <v>3.0245971679700001</v>
      </c>
      <c r="F47">
        <f t="shared" si="2"/>
        <v>3.0647385842495103</v>
      </c>
      <c r="G47">
        <f t="shared" si="3"/>
        <v>1.6113333009249247E-3</v>
      </c>
    </row>
    <row r="48" spans="1:7">
      <c r="A48">
        <v>0.66666666666700003</v>
      </c>
      <c r="B48">
        <v>3.1451416015600002</v>
      </c>
      <c r="D48">
        <f t="shared" si="0"/>
        <v>39.999999999960004</v>
      </c>
      <c r="E48">
        <f t="shared" si="1"/>
        <v>3.0044555664099999</v>
      </c>
      <c r="F48">
        <f t="shared" si="2"/>
        <v>3.0412573189659682</v>
      </c>
      <c r="G48">
        <f t="shared" si="3"/>
        <v>1.3543689911907188E-3</v>
      </c>
    </row>
    <row r="49" spans="1:7">
      <c r="A49">
        <v>0.68333333333299995</v>
      </c>
      <c r="B49">
        <v>3.1231689453100002</v>
      </c>
      <c r="D49">
        <f t="shared" si="0"/>
        <v>40.999999999980005</v>
      </c>
      <c r="E49">
        <f t="shared" si="1"/>
        <v>2.9855346679700001</v>
      </c>
      <c r="F49">
        <f t="shared" si="2"/>
        <v>3.018228642996553</v>
      </c>
      <c r="G49">
        <f t="shared" si="3"/>
        <v>1.0688960030368656E-3</v>
      </c>
    </row>
    <row r="50" spans="1:7">
      <c r="A50">
        <v>0.7</v>
      </c>
      <c r="B50">
        <v>3.1036376953100002</v>
      </c>
      <c r="D50">
        <f t="shared" si="0"/>
        <v>42.000000000000007</v>
      </c>
      <c r="E50">
        <f t="shared" si="1"/>
        <v>2.9681396484399998</v>
      </c>
      <c r="F50">
        <f t="shared" si="2"/>
        <v>2.9956438329163273</v>
      </c>
      <c r="G50">
        <f t="shared" si="3"/>
        <v>7.5648016370785578E-4</v>
      </c>
    </row>
    <row r="51" spans="1:7">
      <c r="A51">
        <v>0.71666666666699996</v>
      </c>
      <c r="B51">
        <v>3.0828857421899998</v>
      </c>
      <c r="D51">
        <f t="shared" si="0"/>
        <v>42.999999999959996</v>
      </c>
      <c r="E51">
        <f t="shared" si="1"/>
        <v>2.9501342773400001</v>
      </c>
      <c r="F51">
        <f t="shared" si="2"/>
        <v>2.9734943334398061</v>
      </c>
      <c r="G51">
        <f t="shared" si="3"/>
        <v>5.4569222098608161E-4</v>
      </c>
    </row>
    <row r="52" spans="1:7">
      <c r="A52">
        <v>0.73333333333299999</v>
      </c>
      <c r="B52">
        <v>3.0633544921899998</v>
      </c>
      <c r="D52">
        <f t="shared" si="0"/>
        <v>43.999999999979998</v>
      </c>
      <c r="E52">
        <f t="shared" si="1"/>
        <v>2.9312133789099999</v>
      </c>
      <c r="F52">
        <f t="shared" si="2"/>
        <v>2.9517717541762831</v>
      </c>
      <c r="G52">
        <f t="shared" si="3"/>
        <v>4.226467935893263E-4</v>
      </c>
    </row>
    <row r="53" spans="1:7">
      <c r="A53">
        <v>0.75</v>
      </c>
      <c r="B53">
        <v>3.0447387695299999</v>
      </c>
      <c r="D53">
        <f t="shared" si="0"/>
        <v>45</v>
      </c>
      <c r="E53">
        <f t="shared" si="1"/>
        <v>2.9135131835900001</v>
      </c>
      <c r="F53">
        <f t="shared" si="2"/>
        <v>2.9304678664594697</v>
      </c>
      <c r="G53">
        <f t="shared" si="3"/>
        <v>2.8746127120428421E-4</v>
      </c>
    </row>
    <row r="54" spans="1:7">
      <c r="A54">
        <v>0.76666666666700001</v>
      </c>
      <c r="B54">
        <v>3.0245971679700001</v>
      </c>
      <c r="D54">
        <f t="shared" si="0"/>
        <v>45.999999999960004</v>
      </c>
      <c r="E54">
        <f t="shared" si="1"/>
        <v>2.8976440429700001</v>
      </c>
      <c r="F54">
        <f t="shared" si="2"/>
        <v>2.9095746002263123</v>
      </c>
      <c r="G54">
        <f t="shared" si="3"/>
        <v>1.4233819644614374E-4</v>
      </c>
    </row>
    <row r="55" spans="1:7">
      <c r="A55">
        <v>0.78333333333300004</v>
      </c>
      <c r="B55">
        <v>3.0044555664099999</v>
      </c>
      <c r="D55">
        <f t="shared" si="0"/>
        <v>46.999999999980005</v>
      </c>
      <c r="E55">
        <f t="shared" si="1"/>
        <v>2.880859375</v>
      </c>
      <c r="F55">
        <f t="shared" si="2"/>
        <v>2.8890840409563516</v>
      </c>
      <c r="G55">
        <f t="shared" si="3"/>
        <v>6.7645130093569455E-5</v>
      </c>
    </row>
    <row r="56" spans="1:7">
      <c r="A56">
        <v>0.8</v>
      </c>
      <c r="B56">
        <v>2.9855346679700001</v>
      </c>
      <c r="D56">
        <f t="shared" si="0"/>
        <v>48</v>
      </c>
      <c r="E56">
        <f t="shared" si="1"/>
        <v>2.8634643554700001</v>
      </c>
      <c r="F56">
        <f t="shared" si="2"/>
        <v>2.8689884266811632</v>
      </c>
      <c r="G56">
        <f t="shared" si="3"/>
        <v>3.0515362746000414E-5</v>
      </c>
    </row>
    <row r="57" spans="1:7">
      <c r="A57">
        <v>0.81666666666700005</v>
      </c>
      <c r="B57">
        <v>2.9681396484399998</v>
      </c>
      <c r="D57">
        <f t="shared" si="0"/>
        <v>48.999999999959996</v>
      </c>
      <c r="E57">
        <f t="shared" si="1"/>
        <v>2.8485107421899998</v>
      </c>
      <c r="F57">
        <f t="shared" si="2"/>
        <v>2.8492801450402032</v>
      </c>
      <c r="G57">
        <f t="shared" si="3"/>
        <v>5.9198074590117374E-7</v>
      </c>
    </row>
    <row r="58" spans="1:7">
      <c r="A58">
        <v>0.83333333333299997</v>
      </c>
      <c r="B58">
        <v>2.9501342773400001</v>
      </c>
      <c r="D58">
        <f t="shared" si="0"/>
        <v>49.999999999979998</v>
      </c>
      <c r="E58">
        <f t="shared" si="1"/>
        <v>2.8305053710900001</v>
      </c>
      <c r="F58">
        <f t="shared" si="2"/>
        <v>2.8299517303937516</v>
      </c>
      <c r="G58">
        <f t="shared" si="3"/>
        <v>3.0651802054255175E-7</v>
      </c>
    </row>
    <row r="59" spans="1:7">
      <c r="A59">
        <v>0.85</v>
      </c>
      <c r="B59">
        <v>2.9312133789099999</v>
      </c>
      <c r="D59">
        <f t="shared" si="0"/>
        <v>51</v>
      </c>
      <c r="E59">
        <f t="shared" si="1"/>
        <v>2.8155517578100002</v>
      </c>
      <c r="F59">
        <f t="shared" si="2"/>
        <v>2.8109958610019667</v>
      </c>
      <c r="G59">
        <f t="shared" si="3"/>
        <v>2.0756195725449627E-5</v>
      </c>
    </row>
    <row r="60" spans="1:7">
      <c r="A60">
        <v>0.86666666666699999</v>
      </c>
      <c r="B60">
        <v>2.9135131835900001</v>
      </c>
      <c r="D60">
        <f t="shared" si="0"/>
        <v>51.999999999960004</v>
      </c>
      <c r="E60">
        <f t="shared" si="1"/>
        <v>2.7999877929700001</v>
      </c>
      <c r="F60">
        <f t="shared" si="2"/>
        <v>2.7924053562477136</v>
      </c>
      <c r="G60">
        <f t="shared" si="3"/>
        <v>5.7493346647479357E-5</v>
      </c>
    </row>
    <row r="61" spans="1:7">
      <c r="A61">
        <v>0.88333333333300001</v>
      </c>
      <c r="B61">
        <v>2.8976440429700001</v>
      </c>
      <c r="D61">
        <f t="shared" si="0"/>
        <v>52.999999999979998</v>
      </c>
      <c r="E61">
        <f t="shared" si="1"/>
        <v>2.7828979492200001</v>
      </c>
      <c r="F61">
        <f t="shared" si="2"/>
        <v>2.7741731739132445</v>
      </c>
      <c r="G61">
        <f t="shared" si="3"/>
        <v>7.6121704153372951E-5</v>
      </c>
    </row>
    <row r="62" spans="1:7">
      <c r="A62">
        <v>0.9</v>
      </c>
      <c r="B62">
        <v>2.880859375</v>
      </c>
      <c r="D62">
        <f t="shared" si="0"/>
        <v>54.000000000179995</v>
      </c>
      <c r="E62">
        <f t="shared" si="1"/>
        <v>2.7679443359399998</v>
      </c>
      <c r="F62">
        <f t="shared" si="2"/>
        <v>2.7562924075160664</v>
      </c>
      <c r="G62">
        <f t="shared" si="3"/>
        <v>1.357674359964663E-4</v>
      </c>
    </row>
    <row r="63" spans="1:7">
      <c r="A63">
        <v>0.91666666666700003</v>
      </c>
      <c r="B63">
        <v>2.8634643554700001</v>
      </c>
      <c r="D63">
        <f t="shared" si="0"/>
        <v>54.999999999780009</v>
      </c>
      <c r="E63">
        <f t="shared" si="1"/>
        <v>2.75268554688</v>
      </c>
      <c r="F63">
        <f t="shared" si="2"/>
        <v>2.738756283708335</v>
      </c>
      <c r="G63">
        <f t="shared" si="3"/>
        <v>1.9402437250550249E-4</v>
      </c>
    </row>
    <row r="64" spans="1:7">
      <c r="A64">
        <v>0.93333333333299995</v>
      </c>
      <c r="B64">
        <v>2.8485107421899998</v>
      </c>
      <c r="D64">
        <f t="shared" si="0"/>
        <v>55.999999999980005</v>
      </c>
      <c r="E64">
        <f t="shared" si="1"/>
        <v>2.7389526367200001</v>
      </c>
      <c r="F64">
        <f t="shared" si="2"/>
        <v>2.7215581596604963</v>
      </c>
      <c r="G64">
        <f t="shared" si="3"/>
        <v>3.0256783217360434E-4</v>
      </c>
    </row>
    <row r="65" spans="1:7">
      <c r="A65">
        <v>0.95</v>
      </c>
      <c r="B65">
        <v>2.8305053710900001</v>
      </c>
      <c r="D65">
        <f t="shared" si="0"/>
        <v>57.000000000180002</v>
      </c>
      <c r="E65">
        <f t="shared" si="1"/>
        <v>2.7252197265600002</v>
      </c>
      <c r="F65">
        <f t="shared" si="2"/>
        <v>2.704691520611378</v>
      </c>
      <c r="G65">
        <f t="shared" si="3"/>
        <v>4.2140723946905027E-4</v>
      </c>
    </row>
    <row r="66" spans="1:7">
      <c r="A66">
        <v>0.96666666666699996</v>
      </c>
      <c r="B66">
        <v>2.8155517578100002</v>
      </c>
      <c r="D66">
        <f t="shared" si="0"/>
        <v>57.999999999779995</v>
      </c>
      <c r="E66">
        <f t="shared" si="1"/>
        <v>2.7096557617200001</v>
      </c>
      <c r="F66">
        <f t="shared" si="2"/>
        <v>2.6881499773678885</v>
      </c>
      <c r="G66">
        <f t="shared" si="3"/>
        <v>4.6249876059952774E-4</v>
      </c>
    </row>
    <row r="67" spans="1:7">
      <c r="A67">
        <v>0.98333333333299999</v>
      </c>
      <c r="B67">
        <v>2.7999877929700001</v>
      </c>
      <c r="D67">
        <f t="shared" si="0"/>
        <v>58.999999999980005</v>
      </c>
      <c r="E67">
        <f t="shared" si="1"/>
        <v>2.69409179688</v>
      </c>
      <c r="F67">
        <f t="shared" si="2"/>
        <v>2.6719272638558635</v>
      </c>
      <c r="G67">
        <f t="shared" si="3"/>
        <v>4.9126652417803558E-4</v>
      </c>
    </row>
    <row r="68" spans="1:7">
      <c r="A68">
        <v>1</v>
      </c>
      <c r="B68">
        <v>2.7828979492200001</v>
      </c>
      <c r="D68">
        <f t="shared" si="0"/>
        <v>60.000000000180002</v>
      </c>
      <c r="E68">
        <f t="shared" si="1"/>
        <v>2.6828002929700001</v>
      </c>
      <c r="F68">
        <f t="shared" si="2"/>
        <v>2.6560172348059821</v>
      </c>
      <c r="G68">
        <f t="shared" si="3"/>
        <v>7.1733220461717379E-4</v>
      </c>
    </row>
    <row r="69" spans="1:7">
      <c r="A69">
        <v>1.0166666666699999</v>
      </c>
      <c r="B69">
        <v>2.7679443359399998</v>
      </c>
      <c r="D69">
        <f t="shared" si="0"/>
        <v>60.999999999780002</v>
      </c>
      <c r="E69">
        <f t="shared" si="1"/>
        <v>2.66845703125</v>
      </c>
      <c r="F69">
        <f t="shared" si="2"/>
        <v>2.6404138633952718</v>
      </c>
      <c r="G69">
        <f t="shared" si="3"/>
        <v>7.8641926332845865E-4</v>
      </c>
    </row>
    <row r="70" spans="1:7">
      <c r="A70">
        <v>1.0333333333300001</v>
      </c>
      <c r="B70">
        <v>2.75268554688</v>
      </c>
      <c r="D70">
        <f t="shared" si="0"/>
        <v>61.999999999979998</v>
      </c>
      <c r="E70">
        <f t="shared" si="1"/>
        <v>2.65502929688</v>
      </c>
      <c r="F70">
        <f t="shared" si="2"/>
        <v>2.6251112389368614</v>
      </c>
      <c r="G70">
        <f t="shared" si="3"/>
        <v>8.9509019108899995E-4</v>
      </c>
    </row>
    <row r="71" spans="1:7">
      <c r="A71">
        <v>1.05</v>
      </c>
      <c r="B71">
        <v>2.7389526367200001</v>
      </c>
      <c r="D71">
        <f t="shared" si="0"/>
        <v>63.000000000180009</v>
      </c>
      <c r="E71">
        <f t="shared" si="1"/>
        <v>2.6431274414099999</v>
      </c>
      <c r="F71">
        <f t="shared" si="2"/>
        <v>2.6101035646971433</v>
      </c>
      <c r="G71">
        <f t="shared" si="3"/>
        <v>1.0905764331459497E-3</v>
      </c>
    </row>
    <row r="72" spans="1:7">
      <c r="A72">
        <v>1.06666666667</v>
      </c>
      <c r="B72">
        <v>2.7252197265600002</v>
      </c>
      <c r="D72">
        <f t="shared" si="0"/>
        <v>63.999999999780002</v>
      </c>
      <c r="E72">
        <f t="shared" si="1"/>
        <v>2.6275634765600002</v>
      </c>
      <c r="F72">
        <f t="shared" si="2"/>
        <v>2.5953851556710452</v>
      </c>
      <c r="G72">
        <f t="shared" si="3"/>
        <v>1.0354443352325578E-3</v>
      </c>
    </row>
    <row r="73" spans="1:7">
      <c r="A73">
        <v>1.0833333333299999</v>
      </c>
      <c r="B73">
        <v>2.7096557617200001</v>
      </c>
      <c r="D73">
        <f t="shared" ref="D73:D136" si="4">(A80-$A$15)*60</f>
        <v>64.999999999979991</v>
      </c>
      <c r="E73">
        <f t="shared" ref="E73:E136" si="5">B80</f>
        <v>2.61474609375</v>
      </c>
      <c r="F73">
        <f t="shared" ref="F73:F136" si="6">$J$10*EXP(-$J$11*D73)+$J$12</f>
        <v>2.5809504364028064</v>
      </c>
      <c r="G73">
        <f t="shared" ref="G73:G136" si="7">(E73-F73)^2</f>
        <v>1.1421464555289198E-3</v>
      </c>
    </row>
    <row r="74" spans="1:7">
      <c r="A74">
        <v>1.1000000000000001</v>
      </c>
      <c r="B74">
        <v>2.69409179688</v>
      </c>
      <c r="D74">
        <f t="shared" si="4"/>
        <v>66.000000000179995</v>
      </c>
      <c r="E74">
        <f t="shared" si="5"/>
        <v>2.6022338867200001</v>
      </c>
      <c r="F74">
        <f t="shared" si="6"/>
        <v>2.5667939389269474</v>
      </c>
      <c r="G74">
        <f t="shared" si="7"/>
        <v>1.2559898995743014E-3</v>
      </c>
    </row>
    <row r="75" spans="1:7">
      <c r="A75">
        <v>1.11666666667</v>
      </c>
      <c r="B75">
        <v>2.6828002929700001</v>
      </c>
      <c r="D75">
        <f t="shared" si="4"/>
        <v>66.999999999780002</v>
      </c>
      <c r="E75">
        <f t="shared" si="5"/>
        <v>2.5918579101599999</v>
      </c>
      <c r="F75">
        <f t="shared" si="6"/>
        <v>2.5529103006697156</v>
      </c>
      <c r="G75">
        <f t="shared" si="7"/>
        <v>1.5169162850076842E-3</v>
      </c>
    </row>
    <row r="76" spans="1:7">
      <c r="A76">
        <v>1.13333333333</v>
      </c>
      <c r="B76">
        <v>2.66845703125</v>
      </c>
      <c r="D76">
        <f t="shared" si="4"/>
        <v>67.999999999980005</v>
      </c>
      <c r="E76">
        <f t="shared" si="5"/>
        <v>2.5765991210900001</v>
      </c>
      <c r="F76">
        <f t="shared" si="6"/>
        <v>2.5392942623934611</v>
      </c>
      <c r="G76">
        <f t="shared" si="7"/>
        <v>1.3916524823687406E-3</v>
      </c>
    </row>
    <row r="77" spans="1:7">
      <c r="A77">
        <v>1.1499999999999999</v>
      </c>
      <c r="B77">
        <v>2.65502929688</v>
      </c>
      <c r="D77">
        <f t="shared" si="4"/>
        <v>69.000000000179995</v>
      </c>
      <c r="E77">
        <f t="shared" si="5"/>
        <v>2.56591796875</v>
      </c>
      <c r="F77">
        <f t="shared" si="6"/>
        <v>2.5259406662543857</v>
      </c>
      <c r="G77">
        <f t="shared" si="7"/>
        <v>1.5981847148258464E-3</v>
      </c>
    </row>
    <row r="78" spans="1:7">
      <c r="A78">
        <v>1.1666666666700001</v>
      </c>
      <c r="B78">
        <v>2.6431274414099999</v>
      </c>
      <c r="D78">
        <f t="shared" si="4"/>
        <v>69.999999999780002</v>
      </c>
      <c r="E78">
        <f t="shared" si="5"/>
        <v>2.5531005859399998</v>
      </c>
      <c r="F78">
        <f t="shared" si="6"/>
        <v>2.5128444538230092</v>
      </c>
      <c r="G78">
        <f t="shared" si="7"/>
        <v>1.6205561730205963E-3</v>
      </c>
    </row>
    <row r="79" spans="1:7">
      <c r="A79">
        <v>1.18333333333</v>
      </c>
      <c r="B79">
        <v>2.6275634765600002</v>
      </c>
      <c r="D79">
        <f t="shared" si="4"/>
        <v>70.999999999980005</v>
      </c>
      <c r="E79">
        <f t="shared" si="5"/>
        <v>2.5408935546899998</v>
      </c>
      <c r="F79">
        <f t="shared" si="6"/>
        <v>2.5000006641451344</v>
      </c>
      <c r="G79">
        <f t="shared" si="7"/>
        <v>1.6722284971143367E-3</v>
      </c>
    </row>
    <row r="80" spans="1:7">
      <c r="A80">
        <v>1.2</v>
      </c>
      <c r="B80">
        <v>2.61474609375</v>
      </c>
      <c r="D80">
        <f t="shared" si="4"/>
        <v>72.000000000179995</v>
      </c>
      <c r="E80">
        <f t="shared" si="5"/>
        <v>2.5299072265600002</v>
      </c>
      <c r="F80">
        <f t="shared" si="6"/>
        <v>2.4874044319097517</v>
      </c>
      <c r="G80">
        <f t="shared" si="7"/>
        <v>1.8064875530811953E-3</v>
      </c>
    </row>
    <row r="81" spans="1:7">
      <c r="A81">
        <v>1.2166666666699999</v>
      </c>
      <c r="B81">
        <v>2.6022338867200001</v>
      </c>
      <c r="D81">
        <f t="shared" si="4"/>
        <v>72.999999999780002</v>
      </c>
      <c r="E81">
        <f t="shared" si="5"/>
        <v>2.5186157226599999</v>
      </c>
      <c r="F81">
        <f t="shared" si="6"/>
        <v>2.4750509855817762</v>
      </c>
      <c r="G81">
        <f t="shared" si="7"/>
        <v>1.897886316694761E-3</v>
      </c>
    </row>
    <row r="82" spans="1:7">
      <c r="A82">
        <v>1.2333333333300001</v>
      </c>
      <c r="B82">
        <v>2.5918579101599999</v>
      </c>
      <c r="D82">
        <f t="shared" si="4"/>
        <v>73.999999999980005</v>
      </c>
      <c r="E82">
        <f t="shared" si="5"/>
        <v>2.5088500976599999</v>
      </c>
      <c r="F82">
        <f t="shared" si="6"/>
        <v>2.4629356455729892</v>
      </c>
      <c r="G82">
        <f t="shared" si="7"/>
        <v>2.1081369104504035E-3</v>
      </c>
    </row>
    <row r="83" spans="1:7">
      <c r="A83">
        <v>1.25</v>
      </c>
      <c r="B83">
        <v>2.5765991210900001</v>
      </c>
      <c r="D83">
        <f t="shared" si="4"/>
        <v>75.000000000180009</v>
      </c>
      <c r="E83">
        <f t="shared" si="5"/>
        <v>2.4960327148400001</v>
      </c>
      <c r="F83">
        <f t="shared" si="6"/>
        <v>2.4510538225138494</v>
      </c>
      <c r="G83">
        <f t="shared" si="7"/>
        <v>2.0231007548874593E-3</v>
      </c>
    </row>
    <row r="84" spans="1:7">
      <c r="A84">
        <v>1.2666666666699999</v>
      </c>
      <c r="B84">
        <v>2.56591796875</v>
      </c>
      <c r="D84">
        <f t="shared" si="4"/>
        <v>75.999999999780002</v>
      </c>
      <c r="E84">
        <f t="shared" si="5"/>
        <v>2.4844360351599999</v>
      </c>
      <c r="F84">
        <f t="shared" si="6"/>
        <v>2.4394010154921379</v>
      </c>
      <c r="G84">
        <f t="shared" si="7"/>
        <v>2.0281529964847121E-3</v>
      </c>
    </row>
    <row r="85" spans="1:7">
      <c r="A85">
        <v>1.2833333333300001</v>
      </c>
      <c r="B85">
        <v>2.5531005859399998</v>
      </c>
      <c r="D85">
        <f t="shared" si="4"/>
        <v>76.999999999979991</v>
      </c>
      <c r="E85">
        <f t="shared" si="5"/>
        <v>2.4734497070299999</v>
      </c>
      <c r="F85">
        <f t="shared" si="6"/>
        <v>2.4279728103276326</v>
      </c>
      <c r="G85">
        <f t="shared" si="7"/>
        <v>2.0681481336777877E-3</v>
      </c>
    </row>
    <row r="86" spans="1:7">
      <c r="A86">
        <v>1.3</v>
      </c>
      <c r="B86">
        <v>2.5408935546899998</v>
      </c>
      <c r="D86">
        <f t="shared" si="4"/>
        <v>78.000000000180009</v>
      </c>
      <c r="E86">
        <f t="shared" si="5"/>
        <v>2.4630737304700001</v>
      </c>
      <c r="F86">
        <f t="shared" si="6"/>
        <v>2.4167648779419362</v>
      </c>
      <c r="G86">
        <f t="shared" si="7"/>
        <v>2.1445098224659735E-3</v>
      </c>
    </row>
    <row r="87" spans="1:7">
      <c r="A87">
        <v>1.31666666667</v>
      </c>
      <c r="B87">
        <v>2.5299072265600002</v>
      </c>
      <c r="D87">
        <f t="shared" si="4"/>
        <v>78.999999999780002</v>
      </c>
      <c r="E87">
        <f t="shared" si="5"/>
        <v>2.45361328125</v>
      </c>
      <c r="F87">
        <f t="shared" si="6"/>
        <v>2.4057729726970214</v>
      </c>
      <c r="G87">
        <f t="shared" si="7"/>
        <v>2.2886951224441979E-3</v>
      </c>
    </row>
    <row r="88" spans="1:7">
      <c r="A88">
        <v>1.3333333333299999</v>
      </c>
      <c r="B88">
        <v>2.5186157226599999</v>
      </c>
      <c r="D88">
        <f t="shared" si="4"/>
        <v>79.999999999979991</v>
      </c>
      <c r="E88">
        <f t="shared" si="5"/>
        <v>2.44384765625</v>
      </c>
      <c r="F88">
        <f t="shared" si="6"/>
        <v>2.3949929307677555</v>
      </c>
      <c r="G88">
        <f t="shared" si="7"/>
        <v>2.3867842019454654E-3</v>
      </c>
    </row>
    <row r="89" spans="1:7">
      <c r="A89">
        <v>1.35</v>
      </c>
      <c r="B89">
        <v>2.5088500976599999</v>
      </c>
      <c r="D89">
        <f t="shared" si="4"/>
        <v>81.000000000179995</v>
      </c>
      <c r="E89">
        <f t="shared" si="5"/>
        <v>2.43286132813</v>
      </c>
      <c r="F89">
        <f t="shared" si="6"/>
        <v>2.3844206686041884</v>
      </c>
      <c r="G89">
        <f t="shared" si="7"/>
        <v>2.3464974952955978E-3</v>
      </c>
    </row>
    <row r="90" spans="1:7">
      <c r="A90">
        <v>1.36666666667</v>
      </c>
      <c r="B90">
        <v>2.4960327148400001</v>
      </c>
      <c r="D90">
        <f t="shared" si="4"/>
        <v>81.999999999780002</v>
      </c>
      <c r="E90">
        <f t="shared" si="5"/>
        <v>2.4224853515600002</v>
      </c>
      <c r="F90">
        <f t="shared" si="6"/>
        <v>2.3740521813643269</v>
      </c>
      <c r="G90">
        <f t="shared" si="7"/>
        <v>2.3457719752030546E-3</v>
      </c>
    </row>
    <row r="91" spans="1:7">
      <c r="A91">
        <v>1.38333333333</v>
      </c>
      <c r="B91">
        <v>2.4844360351599999</v>
      </c>
      <c r="D91">
        <f t="shared" si="4"/>
        <v>82.999999999980005</v>
      </c>
      <c r="E91">
        <f t="shared" si="5"/>
        <v>2.41455078125</v>
      </c>
      <c r="F91">
        <f t="shared" si="6"/>
        <v>2.3638835413789629</v>
      </c>
      <c r="G91">
        <f t="shared" si="7"/>
        <v>2.5671691961492065E-3</v>
      </c>
    </row>
    <row r="92" spans="1:7">
      <c r="A92">
        <v>1.4</v>
      </c>
      <c r="B92">
        <v>2.4734497070299999</v>
      </c>
      <c r="D92">
        <f t="shared" si="4"/>
        <v>84.000000000179995</v>
      </c>
      <c r="E92">
        <f t="shared" si="5"/>
        <v>2.4053955078100002</v>
      </c>
      <c r="F92">
        <f t="shared" si="6"/>
        <v>2.3539108967011781</v>
      </c>
      <c r="G92">
        <f t="shared" si="7"/>
        <v>2.6506651810266455E-3</v>
      </c>
    </row>
    <row r="93" spans="1:7">
      <c r="A93">
        <v>1.4166666666700001</v>
      </c>
      <c r="B93">
        <v>2.4630737304700001</v>
      </c>
      <c r="D93">
        <f t="shared" si="4"/>
        <v>84.999999999780002</v>
      </c>
      <c r="E93">
        <f t="shared" si="5"/>
        <v>2.39501953125</v>
      </c>
      <c r="F93">
        <f t="shared" si="6"/>
        <v>2.3441304696279994</v>
      </c>
      <c r="G93">
        <f t="shared" si="7"/>
        <v>2.5896965927677718E-3</v>
      </c>
    </row>
    <row r="94" spans="1:7">
      <c r="A94">
        <v>1.43333333333</v>
      </c>
      <c r="B94">
        <v>2.45361328125</v>
      </c>
      <c r="D94">
        <f t="shared" si="4"/>
        <v>85.999999999980005</v>
      </c>
      <c r="E94">
        <f t="shared" si="5"/>
        <v>2.3849487304700001</v>
      </c>
      <c r="F94">
        <f t="shared" si="6"/>
        <v>2.334538555252303</v>
      </c>
      <c r="G94">
        <f t="shared" si="7"/>
        <v>2.5411857654789212E-3</v>
      </c>
    </row>
    <row r="95" spans="1:7">
      <c r="A95">
        <v>1.45</v>
      </c>
      <c r="B95">
        <v>2.44384765625</v>
      </c>
      <c r="D95">
        <f t="shared" si="4"/>
        <v>87.000000000179995</v>
      </c>
      <c r="E95">
        <f t="shared" si="5"/>
        <v>2.3757934570299999</v>
      </c>
      <c r="F95">
        <f t="shared" si="6"/>
        <v>2.3251315200945788</v>
      </c>
      <c r="G95">
        <f t="shared" si="7"/>
        <v>2.5666318540485838E-3</v>
      </c>
    </row>
    <row r="96" spans="1:7">
      <c r="A96">
        <v>1.4666666666699999</v>
      </c>
      <c r="B96">
        <v>2.43286132813</v>
      </c>
      <c r="D96">
        <f t="shared" si="4"/>
        <v>87.999999999780002</v>
      </c>
      <c r="E96">
        <f t="shared" si="5"/>
        <v>2.3666381835900001</v>
      </c>
      <c r="F96">
        <f t="shared" si="6"/>
        <v>2.3159058007084363</v>
      </c>
      <c r="G96">
        <f t="shared" si="7"/>
        <v>2.5737746728415863E-3</v>
      </c>
    </row>
    <row r="97" spans="1:7">
      <c r="A97">
        <v>1.4833333333300001</v>
      </c>
      <c r="B97">
        <v>2.4224853515600002</v>
      </c>
      <c r="D97">
        <f t="shared" si="4"/>
        <v>88.999999999980005</v>
      </c>
      <c r="E97">
        <f t="shared" si="5"/>
        <v>2.3587036132799999</v>
      </c>
      <c r="F97">
        <f t="shared" si="6"/>
        <v>2.3068579023146376</v>
      </c>
      <c r="G97">
        <f t="shared" si="7"/>
        <v>2.6879777455038863E-3</v>
      </c>
    </row>
    <row r="98" spans="1:7">
      <c r="A98">
        <v>1.5</v>
      </c>
      <c r="B98">
        <v>2.41455078125</v>
      </c>
      <c r="D98">
        <f t="shared" si="4"/>
        <v>90.000000000180009</v>
      </c>
      <c r="E98">
        <f t="shared" si="5"/>
        <v>2.3486328125</v>
      </c>
      <c r="F98">
        <f t="shared" si="6"/>
        <v>2.2979843975104619</v>
      </c>
      <c r="G98">
        <f t="shared" si="7"/>
        <v>2.5652619409524671E-3</v>
      </c>
    </row>
    <row r="99" spans="1:7">
      <c r="A99">
        <v>1.5166666666699999</v>
      </c>
      <c r="B99">
        <v>2.4053955078100002</v>
      </c>
      <c r="D99">
        <f t="shared" si="4"/>
        <v>90.999999999780002</v>
      </c>
      <c r="E99">
        <f t="shared" si="5"/>
        <v>2.3394775390600002</v>
      </c>
      <c r="F99">
        <f t="shared" si="6"/>
        <v>2.2892819249543037</v>
      </c>
      <c r="G99">
        <f t="shared" si="7"/>
        <v>2.5195996754479983E-3</v>
      </c>
    </row>
    <row r="100" spans="1:7">
      <c r="A100">
        <v>1.5333333333300001</v>
      </c>
      <c r="B100">
        <v>2.39501953125</v>
      </c>
      <c r="D100">
        <f t="shared" si="4"/>
        <v>91.999999999979991</v>
      </c>
      <c r="E100">
        <f t="shared" si="5"/>
        <v>2.33276367188</v>
      </c>
      <c r="F100">
        <f t="shared" si="6"/>
        <v>2.2807471880771759</v>
      </c>
      <c r="G100">
        <f t="shared" si="7"/>
        <v>2.7057145872094604E-3</v>
      </c>
    </row>
    <row r="101" spans="1:7">
      <c r="A101">
        <v>1.55</v>
      </c>
      <c r="B101">
        <v>2.3849487304700001</v>
      </c>
      <c r="D101">
        <f t="shared" si="4"/>
        <v>93.000000000180009</v>
      </c>
      <c r="E101">
        <f t="shared" si="5"/>
        <v>2.3226928710900001</v>
      </c>
      <c r="F101">
        <f t="shared" si="6"/>
        <v>2.2723769538652756</v>
      </c>
      <c r="G101">
        <f t="shared" si="7"/>
        <v>2.5316915261653283E-3</v>
      </c>
    </row>
    <row r="102" spans="1:7">
      <c r="A102">
        <v>1.56666666667</v>
      </c>
      <c r="B102">
        <v>2.3757934570299999</v>
      </c>
      <c r="D102">
        <f t="shared" si="4"/>
        <v>93.999999999780002</v>
      </c>
      <c r="E102">
        <f t="shared" si="5"/>
        <v>2.3153686523400001</v>
      </c>
      <c r="F102">
        <f t="shared" si="6"/>
        <v>2.2641680516191873</v>
      </c>
      <c r="G102">
        <f t="shared" si="7"/>
        <v>2.6215015141720947E-3</v>
      </c>
    </row>
    <row r="103" spans="1:7">
      <c r="A103">
        <v>1.5833333333299999</v>
      </c>
      <c r="B103">
        <v>2.3666381835900001</v>
      </c>
      <c r="D103">
        <f t="shared" si="4"/>
        <v>94.999999999979991</v>
      </c>
      <c r="E103">
        <f t="shared" si="5"/>
        <v>2.3068237304700001</v>
      </c>
      <c r="F103">
        <f t="shared" si="6"/>
        <v>2.2561173717384615</v>
      </c>
      <c r="G103">
        <f t="shared" si="7"/>
        <v>2.5711348158114823E-3</v>
      </c>
    </row>
    <row r="104" spans="1:7">
      <c r="A104">
        <v>1.6</v>
      </c>
      <c r="B104">
        <v>2.3587036132799999</v>
      </c>
      <c r="D104">
        <f t="shared" si="4"/>
        <v>96.000000000179995</v>
      </c>
      <c r="E104">
        <f t="shared" si="5"/>
        <v>2.2991943359399998</v>
      </c>
      <c r="F104">
        <f t="shared" si="6"/>
        <v>2.248221864573233</v>
      </c>
      <c r="G104">
        <f t="shared" si="7"/>
        <v>2.5981928372358558E-3</v>
      </c>
    </row>
    <row r="105" spans="1:7">
      <c r="A105">
        <v>1.61666666667</v>
      </c>
      <c r="B105">
        <v>2.3486328125</v>
      </c>
      <c r="D105">
        <f t="shared" si="4"/>
        <v>96.999999999780002</v>
      </c>
      <c r="E105">
        <f t="shared" si="5"/>
        <v>2.29125976563</v>
      </c>
      <c r="F105">
        <f t="shared" si="6"/>
        <v>2.2404785392537923</v>
      </c>
      <c r="G105">
        <f t="shared" si="7"/>
        <v>2.5787329522716572E-3</v>
      </c>
    </row>
    <row r="106" spans="1:7">
      <c r="A106">
        <v>1.63333333333</v>
      </c>
      <c r="B106">
        <v>2.3394775390600002</v>
      </c>
      <c r="D106">
        <f t="shared" si="4"/>
        <v>97.999999999980005</v>
      </c>
      <c r="E106">
        <f t="shared" si="5"/>
        <v>2.2836303710900001</v>
      </c>
      <c r="F106">
        <f t="shared" si="6"/>
        <v>2.2328844625441033</v>
      </c>
      <c r="G106">
        <f t="shared" si="7"/>
        <v>2.5751472341485199E-3</v>
      </c>
    </row>
    <row r="107" spans="1:7">
      <c r="A107">
        <v>1.65</v>
      </c>
      <c r="B107">
        <v>2.33276367188</v>
      </c>
      <c r="D107">
        <f t="shared" si="4"/>
        <v>99.000000000179995</v>
      </c>
      <c r="E107">
        <f t="shared" si="5"/>
        <v>2.2756958007799999</v>
      </c>
      <c r="F107">
        <f t="shared" si="6"/>
        <v>2.225436757758549</v>
      </c>
      <c r="G107">
        <f t="shared" si="7"/>
        <v>2.5259714054320522E-3</v>
      </c>
    </row>
    <row r="108" spans="1:7">
      <c r="A108">
        <v>1.6666666666700001</v>
      </c>
      <c r="B108">
        <v>2.3226928710900001</v>
      </c>
      <c r="D108">
        <f t="shared" si="4"/>
        <v>99.999999999780002</v>
      </c>
      <c r="E108">
        <f t="shared" si="5"/>
        <v>2.2674560546899998</v>
      </c>
      <c r="F108">
        <f t="shared" si="6"/>
        <v>2.2181326036578883</v>
      </c>
      <c r="G108">
        <f t="shared" si="7"/>
        <v>2.4328028217170954E-3</v>
      </c>
    </row>
    <row r="109" spans="1:7">
      <c r="A109">
        <v>1.68333333333</v>
      </c>
      <c r="B109">
        <v>2.3153686523400001</v>
      </c>
      <c r="D109">
        <f t="shared" si="4"/>
        <v>100.99999999998001</v>
      </c>
      <c r="E109">
        <f t="shared" si="5"/>
        <v>2.2604370117200001</v>
      </c>
      <c r="F109">
        <f t="shared" si="6"/>
        <v>2.2109692333677948</v>
      </c>
      <c r="G109">
        <f t="shared" si="7"/>
        <v>2.4470610951029094E-3</v>
      </c>
    </row>
    <row r="110" spans="1:7">
      <c r="A110">
        <v>1.7</v>
      </c>
      <c r="B110">
        <v>2.3068237304700001</v>
      </c>
      <c r="D110">
        <f t="shared" si="4"/>
        <v>102.00000000017999</v>
      </c>
      <c r="E110">
        <f t="shared" si="5"/>
        <v>2.2531127929700001</v>
      </c>
      <c r="F110">
        <f t="shared" si="6"/>
        <v>2.2039439333570439</v>
      </c>
      <c r="G110">
        <f t="shared" si="7"/>
        <v>2.4175767556386001E-3</v>
      </c>
    </row>
    <row r="111" spans="1:7">
      <c r="A111">
        <v>1.7166666666699999</v>
      </c>
      <c r="B111">
        <v>2.2991943359399998</v>
      </c>
      <c r="D111">
        <f t="shared" si="4"/>
        <v>102.99999999978</v>
      </c>
      <c r="E111">
        <f t="shared" si="5"/>
        <v>2.24731445313</v>
      </c>
      <c r="F111">
        <f t="shared" si="6"/>
        <v>2.1970540423960823</v>
      </c>
      <c r="G111">
        <f t="shared" si="7"/>
        <v>2.5261088871421132E-3</v>
      </c>
    </row>
    <row r="112" spans="1:7">
      <c r="A112">
        <v>1.7333333333300001</v>
      </c>
      <c r="B112">
        <v>2.29125976563</v>
      </c>
      <c r="D112">
        <f t="shared" si="4"/>
        <v>103.99999999998001</v>
      </c>
      <c r="E112">
        <f t="shared" si="5"/>
        <v>2.2393798828100002</v>
      </c>
      <c r="F112">
        <f t="shared" si="6"/>
        <v>2.190296950536907</v>
      </c>
      <c r="G112">
        <f t="shared" si="7"/>
        <v>2.4091342405250576E-3</v>
      </c>
    </row>
    <row r="113" spans="1:7">
      <c r="A113">
        <v>1.75</v>
      </c>
      <c r="B113">
        <v>2.2836303710900001</v>
      </c>
      <c r="D113">
        <f t="shared" si="4"/>
        <v>105.00000000018001</v>
      </c>
      <c r="E113">
        <f t="shared" si="5"/>
        <v>2.2311401367200001</v>
      </c>
      <c r="F113">
        <f t="shared" si="6"/>
        <v>2.1836700981492037</v>
      </c>
      <c r="G113">
        <f t="shared" si="7"/>
        <v>2.2534045619129034E-3</v>
      </c>
    </row>
    <row r="114" spans="1:7">
      <c r="A114">
        <v>1.7666666666699999</v>
      </c>
      <c r="B114">
        <v>2.2756958007799999</v>
      </c>
      <c r="D114">
        <f t="shared" si="4"/>
        <v>105.99999999978</v>
      </c>
      <c r="E114">
        <f t="shared" si="5"/>
        <v>2.2250366210900001</v>
      </c>
      <c r="F114">
        <f t="shared" si="6"/>
        <v>2.1771709749379826</v>
      </c>
      <c r="G114">
        <f t="shared" si="7"/>
        <v>2.2911200815501471E-3</v>
      </c>
    </row>
    <row r="115" spans="1:7">
      <c r="A115">
        <v>1.7833333333300001</v>
      </c>
      <c r="B115">
        <v>2.2674560546899998</v>
      </c>
      <c r="D115">
        <f t="shared" si="4"/>
        <v>106.99999999997999</v>
      </c>
      <c r="E115">
        <f t="shared" si="5"/>
        <v>2.21923828125</v>
      </c>
      <c r="F115">
        <f t="shared" si="6"/>
        <v>2.1707971189813149</v>
      </c>
      <c r="G115">
        <f t="shared" si="7"/>
        <v>2.346546201941082E-3</v>
      </c>
    </row>
    <row r="116" spans="1:7">
      <c r="A116">
        <v>1.8</v>
      </c>
      <c r="B116">
        <v>2.2604370117200001</v>
      </c>
      <c r="D116">
        <f t="shared" si="4"/>
        <v>108.00000000018001</v>
      </c>
      <c r="E116">
        <f t="shared" si="5"/>
        <v>2.21313476563</v>
      </c>
      <c r="F116">
        <f t="shared" si="6"/>
        <v>2.1645461158211354</v>
      </c>
      <c r="G116">
        <f t="shared" si="7"/>
        <v>2.3608568902484749E-3</v>
      </c>
    </row>
    <row r="117" spans="1:7">
      <c r="A117">
        <v>1.81666666667</v>
      </c>
      <c r="B117">
        <v>2.2531127929700001</v>
      </c>
      <c r="D117">
        <f t="shared" si="4"/>
        <v>108.99999999978</v>
      </c>
      <c r="E117">
        <f t="shared" si="5"/>
        <v>2.2048950195299999</v>
      </c>
      <c r="F117">
        <f t="shared" si="6"/>
        <v>2.1584155975365995</v>
      </c>
      <c r="G117">
        <f t="shared" si="7"/>
        <v>2.1603366688405911E-3</v>
      </c>
    </row>
    <row r="118" spans="1:7">
      <c r="A118">
        <v>1.8333333333299999</v>
      </c>
      <c r="B118">
        <v>2.24731445313</v>
      </c>
      <c r="D118">
        <f t="shared" si="4"/>
        <v>109.99999999997999</v>
      </c>
      <c r="E118">
        <f t="shared" si="5"/>
        <v>2.19848632813</v>
      </c>
      <c r="F118">
        <f t="shared" si="6"/>
        <v>2.1524032418363901</v>
      </c>
      <c r="G118">
        <f t="shared" si="7"/>
        <v>2.1236508423442975E-3</v>
      </c>
    </row>
    <row r="119" spans="1:7">
      <c r="A119">
        <v>1.85</v>
      </c>
      <c r="B119">
        <v>2.2393798828100002</v>
      </c>
      <c r="D119">
        <f t="shared" si="4"/>
        <v>111.00000000017999</v>
      </c>
      <c r="E119">
        <f t="shared" si="5"/>
        <v>2.1929931640600002</v>
      </c>
      <c r="F119">
        <f t="shared" si="6"/>
        <v>2.1465067712010888</v>
      </c>
      <c r="G119">
        <f t="shared" si="7"/>
        <v>2.1609847210330517E-3</v>
      </c>
    </row>
    <row r="120" spans="1:7">
      <c r="A120">
        <v>1.86666666667</v>
      </c>
      <c r="B120">
        <v>2.2311401367200001</v>
      </c>
      <c r="D120">
        <f t="shared" si="4"/>
        <v>111.99999999978</v>
      </c>
      <c r="E120">
        <f t="shared" si="5"/>
        <v>2.1871948242200001</v>
      </c>
      <c r="F120">
        <f t="shared" si="6"/>
        <v>2.1407239520090879</v>
      </c>
      <c r="G120">
        <f t="shared" si="7"/>
        <v>2.1595419640429293E-3</v>
      </c>
    </row>
    <row r="121" spans="1:7">
      <c r="A121">
        <v>1.88333333333</v>
      </c>
      <c r="B121">
        <v>2.2250366210900001</v>
      </c>
      <c r="D121">
        <f t="shared" si="4"/>
        <v>112.99999999998001</v>
      </c>
      <c r="E121">
        <f t="shared" si="5"/>
        <v>2.18139648438</v>
      </c>
      <c r="F121">
        <f t="shared" si="6"/>
        <v>2.1350525936803781</v>
      </c>
      <c r="G121">
        <f t="shared" si="7"/>
        <v>2.1477562051784973E-3</v>
      </c>
    </row>
    <row r="122" spans="1:7">
      <c r="A122">
        <v>1.9</v>
      </c>
      <c r="B122">
        <v>2.21923828125</v>
      </c>
      <c r="D122">
        <f t="shared" si="4"/>
        <v>114.00000000017999</v>
      </c>
      <c r="E122">
        <f t="shared" si="5"/>
        <v>2.1731567382799999</v>
      </c>
      <c r="F122">
        <f t="shared" si="6"/>
        <v>2.1294905478675634</v>
      </c>
      <c r="G122">
        <f t="shared" si="7"/>
        <v>1.9067361851351585E-3</v>
      </c>
    </row>
    <row r="123" spans="1:7">
      <c r="A123">
        <v>1.9166666666700001</v>
      </c>
      <c r="B123">
        <v>2.21313476563</v>
      </c>
      <c r="D123">
        <f t="shared" si="4"/>
        <v>114.99999999977999</v>
      </c>
      <c r="E123">
        <f t="shared" si="5"/>
        <v>2.16796875</v>
      </c>
      <c r="F123">
        <f t="shared" si="6"/>
        <v>2.1240357076313421</v>
      </c>
      <c r="G123">
        <f t="shared" si="7"/>
        <v>1.9301122117662915E-3</v>
      </c>
    </row>
    <row r="124" spans="1:7">
      <c r="A124">
        <v>1.93333333333</v>
      </c>
      <c r="B124">
        <v>2.2048950195299999</v>
      </c>
      <c r="D124">
        <f t="shared" si="4"/>
        <v>115.99999999997999</v>
      </c>
      <c r="E124">
        <f t="shared" si="5"/>
        <v>2.16186523438</v>
      </c>
      <c r="F124">
        <f t="shared" si="6"/>
        <v>2.118686006632863</v>
      </c>
      <c r="G124">
        <f t="shared" si="7"/>
        <v>1.8644457088391262E-3</v>
      </c>
    </row>
    <row r="125" spans="1:7">
      <c r="A125">
        <v>1.95</v>
      </c>
      <c r="B125">
        <v>2.19848632813</v>
      </c>
      <c r="D125">
        <f t="shared" si="4"/>
        <v>117.00000000018001</v>
      </c>
      <c r="E125">
        <f t="shared" si="5"/>
        <v>2.1566772460900001</v>
      </c>
      <c r="F125">
        <f t="shared" si="6"/>
        <v>2.113439418370616</v>
      </c>
      <c r="G125">
        <f t="shared" si="7"/>
        <v>1.8695097458911413E-3</v>
      </c>
    </row>
    <row r="126" spans="1:7">
      <c r="A126">
        <v>1.9666666666699999</v>
      </c>
      <c r="B126">
        <v>2.1929931640600002</v>
      </c>
      <c r="D126">
        <f t="shared" si="4"/>
        <v>117.99999999978002</v>
      </c>
      <c r="E126">
        <f t="shared" si="5"/>
        <v>2.1514892578100002</v>
      </c>
      <c r="F126">
        <f t="shared" si="6"/>
        <v>2.1082939554026825</v>
      </c>
      <c r="G126">
        <f t="shared" si="7"/>
        <v>1.8658341500596286E-3</v>
      </c>
    </row>
    <row r="127" spans="1:7">
      <c r="A127">
        <v>1.9833333333300001</v>
      </c>
      <c r="B127">
        <v>2.1871948242200001</v>
      </c>
      <c r="D127">
        <f t="shared" si="4"/>
        <v>118.99999999998001</v>
      </c>
      <c r="E127">
        <f t="shared" si="5"/>
        <v>2.1456909179700001</v>
      </c>
      <c r="F127">
        <f t="shared" si="6"/>
        <v>2.1032476685848929</v>
      </c>
      <c r="G127">
        <f t="shared" si="7"/>
        <v>1.8014294183664062E-3</v>
      </c>
    </row>
    <row r="128" spans="1:7">
      <c r="A128">
        <v>2</v>
      </c>
      <c r="B128">
        <v>2.18139648438</v>
      </c>
      <c r="D128">
        <f t="shared" si="4"/>
        <v>120.00000000017999</v>
      </c>
      <c r="E128">
        <f t="shared" si="5"/>
        <v>2.14111328125</v>
      </c>
      <c r="F128">
        <f t="shared" si="6"/>
        <v>2.0982986463510009</v>
      </c>
      <c r="G128">
        <f t="shared" si="7"/>
        <v>1.8330929615345882E-3</v>
      </c>
    </row>
    <row r="129" spans="1:7">
      <c r="A129">
        <v>2.0166666666699999</v>
      </c>
      <c r="B129">
        <v>2.1731567382799999</v>
      </c>
      <c r="D129">
        <f t="shared" si="4"/>
        <v>120.99999999977999</v>
      </c>
      <c r="E129">
        <f t="shared" si="5"/>
        <v>2.1359252929700001</v>
      </c>
      <c r="F129">
        <f t="shared" si="6"/>
        <v>2.0934450139790441</v>
      </c>
      <c r="G129">
        <f t="shared" si="7"/>
        <v>1.8045741031494549E-3</v>
      </c>
    </row>
    <row r="130" spans="1:7">
      <c r="A130">
        <v>2.0333333333299999</v>
      </c>
      <c r="B130">
        <v>2.16796875</v>
      </c>
      <c r="D130">
        <f t="shared" si="4"/>
        <v>121.99999999997998</v>
      </c>
      <c r="E130">
        <f t="shared" si="5"/>
        <v>2.13012695313</v>
      </c>
      <c r="F130">
        <f t="shared" si="6"/>
        <v>2.08868493287271</v>
      </c>
      <c r="G130">
        <f t="shared" si="7"/>
        <v>1.7174410430056387E-3</v>
      </c>
    </row>
    <row r="131" spans="1:7">
      <c r="A131">
        <v>2.0499999999999998</v>
      </c>
      <c r="B131">
        <v>2.16186523438</v>
      </c>
      <c r="D131">
        <f t="shared" si="4"/>
        <v>123.00000000017998</v>
      </c>
      <c r="E131">
        <f t="shared" si="5"/>
        <v>2.1243286132799999</v>
      </c>
      <c r="F131">
        <f t="shared" si="6"/>
        <v>2.0840165998823363</v>
      </c>
      <c r="G131">
        <f t="shared" si="7"/>
        <v>1.6250584241734054E-3</v>
      </c>
    </row>
    <row r="132" spans="1:7">
      <c r="A132">
        <v>2.0666666666700002</v>
      </c>
      <c r="B132">
        <v>2.1566772460900001</v>
      </c>
      <c r="D132">
        <f t="shared" si="4"/>
        <v>123.99999999977997</v>
      </c>
      <c r="E132">
        <f t="shared" si="5"/>
        <v>2.119140625</v>
      </c>
      <c r="F132">
        <f t="shared" si="6"/>
        <v>2.0794382466128796</v>
      </c>
      <c r="G132">
        <f t="shared" si="7"/>
        <v>1.5762788495940873E-3</v>
      </c>
    </row>
    <row r="133" spans="1:7">
      <c r="A133">
        <v>2.0833333333300001</v>
      </c>
      <c r="B133">
        <v>2.1514892578100002</v>
      </c>
      <c r="D133">
        <f t="shared" si="4"/>
        <v>124.99999999997999</v>
      </c>
      <c r="E133">
        <f t="shared" si="5"/>
        <v>2.1145629882799999</v>
      </c>
      <c r="F133">
        <f t="shared" si="6"/>
        <v>2.0749481387460413</v>
      </c>
      <c r="G133">
        <f t="shared" si="7"/>
        <v>1.5693363035981761E-3</v>
      </c>
    </row>
    <row r="134" spans="1:7">
      <c r="A134">
        <v>2.1</v>
      </c>
      <c r="B134">
        <v>2.1456909179700001</v>
      </c>
      <c r="D134">
        <f t="shared" si="4"/>
        <v>126.00000000017999</v>
      </c>
      <c r="E134">
        <f t="shared" si="5"/>
        <v>2.1102905273400001</v>
      </c>
      <c r="F134">
        <f t="shared" si="6"/>
        <v>2.0705445753997767</v>
      </c>
      <c r="G134">
        <f t="shared" si="7"/>
        <v>1.5797406956345528E-3</v>
      </c>
    </row>
    <row r="135" spans="1:7">
      <c r="A135">
        <v>2.11666666667</v>
      </c>
      <c r="B135">
        <v>2.14111328125</v>
      </c>
      <c r="D135">
        <f t="shared" si="4"/>
        <v>126.99999999977999</v>
      </c>
      <c r="E135">
        <f t="shared" si="5"/>
        <v>2.1047973632799999</v>
      </c>
      <c r="F135">
        <f t="shared" si="6"/>
        <v>2.0662258884755147</v>
      </c>
      <c r="G135">
        <f t="shared" si="7"/>
        <v>1.4877586685930362E-3</v>
      </c>
    </row>
    <row r="136" spans="1:7">
      <c r="A136">
        <v>2.13333333333</v>
      </c>
      <c r="B136">
        <v>2.1359252929700001</v>
      </c>
      <c r="D136">
        <f t="shared" si="4"/>
        <v>127.99999999997999</v>
      </c>
      <c r="E136">
        <f t="shared" si="5"/>
        <v>2.099609375</v>
      </c>
      <c r="F136">
        <f t="shared" si="6"/>
        <v>2.0619904420187276</v>
      </c>
      <c r="G136">
        <f t="shared" si="7"/>
        <v>1.4151841186494636E-3</v>
      </c>
    </row>
    <row r="137" spans="1:7">
      <c r="A137">
        <v>2.15</v>
      </c>
      <c r="B137">
        <v>2.13012695313</v>
      </c>
      <c r="D137">
        <f t="shared" ref="D137:D200" si="8">(A144-$A$15)*60</f>
        <v>129.00000000017999</v>
      </c>
      <c r="E137">
        <f t="shared" ref="E137:E200" si="9">B144</f>
        <v>2.0947265625</v>
      </c>
      <c r="F137">
        <f t="shared" ref="F137:F200" si="10">$J$10*EXP(-$J$11*D137)+$J$12</f>
        <v>2.057836631614768</v>
      </c>
      <c r="G137">
        <f t="shared" ref="G137:G200" si="11">(E137-F137)^2</f>
        <v>1.3608670007171908E-3</v>
      </c>
    </row>
    <row r="138" spans="1:7">
      <c r="A138">
        <v>2.1666666666699999</v>
      </c>
      <c r="B138">
        <v>2.1243286132799999</v>
      </c>
      <c r="D138">
        <f t="shared" si="8"/>
        <v>129.99999999977999</v>
      </c>
      <c r="E138">
        <f t="shared" si="9"/>
        <v>2.0892333984399998</v>
      </c>
      <c r="F138">
        <f t="shared" si="10"/>
        <v>2.053762883773111</v>
      </c>
      <c r="G138">
        <f t="shared" si="11"/>
        <v>1.2581574107339718E-3</v>
      </c>
    </row>
    <row r="139" spans="1:7">
      <c r="A139">
        <v>2.1833333333299998</v>
      </c>
      <c r="B139">
        <v>2.119140625</v>
      </c>
      <c r="D139">
        <f t="shared" si="8"/>
        <v>130.99999999997999</v>
      </c>
      <c r="E139">
        <f t="shared" si="9"/>
        <v>2.0843505859399998</v>
      </c>
      <c r="F139">
        <f t="shared" si="10"/>
        <v>2.049767655324191</v>
      </c>
      <c r="G139">
        <f t="shared" si="11"/>
        <v>1.195979089977842E-3</v>
      </c>
    </row>
    <row r="140" spans="1:7">
      <c r="A140">
        <v>2.2000000000000002</v>
      </c>
      <c r="B140">
        <v>2.1145629882799999</v>
      </c>
      <c r="D140">
        <f t="shared" si="8"/>
        <v>132.00000000017999</v>
      </c>
      <c r="E140">
        <f t="shared" si="9"/>
        <v>2.0816040039099999</v>
      </c>
      <c r="F140">
        <f t="shared" si="10"/>
        <v>2.0458494328495034</v>
      </c>
      <c r="G140">
        <f t="shared" si="11"/>
        <v>1.2783893517200945E-3</v>
      </c>
    </row>
    <row r="141" spans="1:7">
      <c r="A141">
        <v>2.2166666666700001</v>
      </c>
      <c r="B141">
        <v>2.1102905273400001</v>
      </c>
      <c r="D141">
        <f t="shared" si="8"/>
        <v>132.99999999977999</v>
      </c>
      <c r="E141">
        <f t="shared" si="9"/>
        <v>2.07641601563</v>
      </c>
      <c r="F141">
        <f t="shared" si="10"/>
        <v>2.0420067321007709</v>
      </c>
      <c r="G141">
        <f t="shared" si="11"/>
        <v>1.1839987929948782E-3</v>
      </c>
    </row>
    <row r="142" spans="1:7">
      <c r="A142">
        <v>2.2333333333300001</v>
      </c>
      <c r="B142">
        <v>2.1047973632799999</v>
      </c>
      <c r="D142">
        <f t="shared" si="8"/>
        <v>133.99999999997999</v>
      </c>
      <c r="E142">
        <f t="shared" si="9"/>
        <v>2.0730590820299999</v>
      </c>
      <c r="F142">
        <f t="shared" si="10"/>
        <v>2.0382380974309875</v>
      </c>
      <c r="G142">
        <f t="shared" si="11"/>
        <v>1.2125009684446583E-3</v>
      </c>
    </row>
    <row r="143" spans="1:7">
      <c r="A143">
        <v>2.25</v>
      </c>
      <c r="B143">
        <v>2.099609375</v>
      </c>
      <c r="D143">
        <f t="shared" si="8"/>
        <v>135.00000000017999</v>
      </c>
      <c r="E143">
        <f t="shared" si="9"/>
        <v>2.06787109375</v>
      </c>
      <c r="F143">
        <f t="shared" si="10"/>
        <v>2.0345421012568456</v>
      </c>
      <c r="G143">
        <f t="shared" si="11"/>
        <v>1.1108217406087392E-3</v>
      </c>
    </row>
    <row r="144" spans="1:7">
      <c r="A144">
        <v>2.2666666666699999</v>
      </c>
      <c r="B144">
        <v>2.0947265625</v>
      </c>
      <c r="D144">
        <f t="shared" si="8"/>
        <v>135.99999999977999</v>
      </c>
      <c r="E144">
        <f t="shared" si="9"/>
        <v>2.0632934570299999</v>
      </c>
      <c r="F144">
        <f t="shared" si="10"/>
        <v>2.0309173435108416</v>
      </c>
      <c r="G144">
        <f t="shared" si="11"/>
        <v>1.0482127266054221E-3</v>
      </c>
    </row>
    <row r="145" spans="1:7">
      <c r="A145">
        <v>2.2833333333299999</v>
      </c>
      <c r="B145">
        <v>2.0892333984399998</v>
      </c>
      <c r="D145">
        <f t="shared" si="8"/>
        <v>136.99999999997999</v>
      </c>
      <c r="E145">
        <f t="shared" si="9"/>
        <v>2.0596313476599999</v>
      </c>
      <c r="F145">
        <f t="shared" si="10"/>
        <v>2.0273624511045933</v>
      </c>
      <c r="G145">
        <f t="shared" si="11"/>
        <v>1.0412816849035284E-3</v>
      </c>
    </row>
    <row r="146" spans="1:7">
      <c r="A146">
        <v>2.2999999999999998</v>
      </c>
      <c r="B146">
        <v>2.0843505859399998</v>
      </c>
      <c r="D146">
        <f t="shared" si="8"/>
        <v>138.00000000017997</v>
      </c>
      <c r="E146">
        <f t="shared" si="9"/>
        <v>2.05444335938</v>
      </c>
      <c r="F146">
        <f t="shared" si="10"/>
        <v>2.0238760774217512</v>
      </c>
      <c r="G146">
        <f t="shared" si="11"/>
        <v>9.3435872631508017E-4</v>
      </c>
    </row>
    <row r="147" spans="1:7">
      <c r="A147">
        <v>2.3166666666700002</v>
      </c>
      <c r="B147">
        <v>2.0816040039099999</v>
      </c>
      <c r="D147">
        <f t="shared" si="8"/>
        <v>138.99999999977999</v>
      </c>
      <c r="E147">
        <f t="shared" si="9"/>
        <v>2.0523071289099999</v>
      </c>
      <c r="F147">
        <f t="shared" si="10"/>
        <v>2.0204569018011806</v>
      </c>
      <c r="G147">
        <f t="shared" si="11"/>
        <v>1.014436966883364E-3</v>
      </c>
    </row>
    <row r="148" spans="1:7">
      <c r="A148">
        <v>2.3333333333300001</v>
      </c>
      <c r="B148">
        <v>2.07641601563</v>
      </c>
      <c r="D148">
        <f t="shared" si="8"/>
        <v>139.99999999997999</v>
      </c>
      <c r="E148">
        <f t="shared" si="9"/>
        <v>2.0477294921899998</v>
      </c>
      <c r="F148">
        <f t="shared" si="10"/>
        <v>2.0171036290307192</v>
      </c>
      <c r="G148">
        <f t="shared" si="11"/>
        <v>9.3794349425098194E-4</v>
      </c>
    </row>
    <row r="149" spans="1:7">
      <c r="A149">
        <v>2.35</v>
      </c>
      <c r="B149">
        <v>2.0730590820299999</v>
      </c>
      <c r="D149">
        <f t="shared" si="8"/>
        <v>141.00000000017999</v>
      </c>
      <c r="E149">
        <f t="shared" si="9"/>
        <v>2.04345703125</v>
      </c>
      <c r="F149">
        <f t="shared" si="10"/>
        <v>2.013814988868845</v>
      </c>
      <c r="G149">
        <f t="shared" si="11"/>
        <v>8.7865067652618774E-4</v>
      </c>
    </row>
    <row r="150" spans="1:7">
      <c r="A150">
        <v>2.36666666667</v>
      </c>
      <c r="B150">
        <v>2.06787109375</v>
      </c>
      <c r="D150">
        <f t="shared" si="8"/>
        <v>141.99999999977999</v>
      </c>
      <c r="E150">
        <f t="shared" si="9"/>
        <v>2.0394897460900001</v>
      </c>
      <c r="F150">
        <f t="shared" si="10"/>
        <v>2.0105897355571747</v>
      </c>
      <c r="G150">
        <f t="shared" si="11"/>
        <v>8.3521060879742054E-4</v>
      </c>
    </row>
    <row r="151" spans="1:7">
      <c r="A151">
        <v>2.38333333333</v>
      </c>
      <c r="B151">
        <v>2.0632934570299999</v>
      </c>
      <c r="D151">
        <f t="shared" si="8"/>
        <v>142.99999999997999</v>
      </c>
      <c r="E151">
        <f t="shared" si="9"/>
        <v>2.0376586914099999</v>
      </c>
      <c r="F151">
        <f t="shared" si="10"/>
        <v>2.0074266473429279</v>
      </c>
      <c r="G151">
        <f t="shared" si="11"/>
        <v>9.1397648847338505E-4</v>
      </c>
    </row>
    <row r="152" spans="1:7">
      <c r="A152">
        <v>2.4</v>
      </c>
      <c r="B152">
        <v>2.0596313476599999</v>
      </c>
      <c r="D152">
        <f t="shared" si="8"/>
        <v>144.00000000017999</v>
      </c>
      <c r="E152">
        <f t="shared" si="9"/>
        <v>2.0321655273400001</v>
      </c>
      <c r="F152">
        <f t="shared" si="10"/>
        <v>2.0043245260277294</v>
      </c>
      <c r="G152">
        <f t="shared" si="11"/>
        <v>7.7512135406986114E-4</v>
      </c>
    </row>
    <row r="153" spans="1:7">
      <c r="A153">
        <v>2.4166666666699999</v>
      </c>
      <c r="B153">
        <v>2.05444335938</v>
      </c>
      <c r="D153">
        <f t="shared" si="8"/>
        <v>144.99999999977999</v>
      </c>
      <c r="E153">
        <f t="shared" si="9"/>
        <v>2.0297241210900001</v>
      </c>
      <c r="F153">
        <f t="shared" si="10"/>
        <v>2.0012821965077543</v>
      </c>
      <c r="G153">
        <f t="shared" si="11"/>
        <v>8.0894307394215872E-4</v>
      </c>
    </row>
    <row r="154" spans="1:7">
      <c r="A154">
        <v>2.4333333333299998</v>
      </c>
      <c r="B154">
        <v>2.0523071289099999</v>
      </c>
      <c r="D154">
        <f t="shared" si="8"/>
        <v>145.99999999997999</v>
      </c>
      <c r="E154">
        <f t="shared" si="9"/>
        <v>2.0263671875</v>
      </c>
      <c r="F154">
        <f t="shared" si="10"/>
        <v>1.9982985063232754</v>
      </c>
      <c r="G154">
        <f t="shared" si="11"/>
        <v>7.8785086300061182E-4</v>
      </c>
    </row>
    <row r="155" spans="1:7">
      <c r="A155">
        <v>2.4500000000000002</v>
      </c>
      <c r="B155">
        <v>2.0477294921899998</v>
      </c>
      <c r="D155">
        <f t="shared" si="8"/>
        <v>147.00000000017999</v>
      </c>
      <c r="E155">
        <f t="shared" si="9"/>
        <v>2.02270507813</v>
      </c>
      <c r="F155">
        <f t="shared" si="10"/>
        <v>1.9953723252330575</v>
      </c>
      <c r="G155">
        <f t="shared" si="11"/>
        <v>7.4707938092531754E-4</v>
      </c>
    </row>
    <row r="156" spans="1:7">
      <c r="A156">
        <v>2.4666666666700001</v>
      </c>
      <c r="B156">
        <v>2.04345703125</v>
      </c>
      <c r="D156">
        <f t="shared" si="8"/>
        <v>147.99999999977999</v>
      </c>
      <c r="E156">
        <f t="shared" si="9"/>
        <v>2.0181274414099999</v>
      </c>
      <c r="F156">
        <f t="shared" si="10"/>
        <v>1.992502544780582</v>
      </c>
      <c r="G156">
        <f t="shared" si="11"/>
        <v>6.5663532726835362E-4</v>
      </c>
    </row>
    <row r="157" spans="1:7">
      <c r="A157">
        <v>2.4833333333300001</v>
      </c>
      <c r="B157">
        <v>2.0394897460900001</v>
      </c>
      <c r="D157">
        <f t="shared" si="8"/>
        <v>148.99999999997999</v>
      </c>
      <c r="E157">
        <f t="shared" si="9"/>
        <v>2.0147705078100002</v>
      </c>
      <c r="F157">
        <f t="shared" si="10"/>
        <v>1.9896880778691444</v>
      </c>
      <c r="G157">
        <f t="shared" si="11"/>
        <v>6.2912829173794225E-4</v>
      </c>
    </row>
    <row r="158" spans="1:7">
      <c r="A158">
        <v>2.5</v>
      </c>
      <c r="B158">
        <v>2.0376586914099999</v>
      </c>
      <c r="D158">
        <f t="shared" si="8"/>
        <v>150.00000000017999</v>
      </c>
      <c r="E158">
        <f t="shared" si="9"/>
        <v>2.0114135742200001</v>
      </c>
      <c r="F158">
        <f t="shared" si="10"/>
        <v>1.9869278583603849</v>
      </c>
      <c r="G158">
        <f t="shared" si="11"/>
        <v>5.9955028115781287E-4</v>
      </c>
    </row>
    <row r="159" spans="1:7">
      <c r="A159">
        <v>2.5166666666699999</v>
      </c>
      <c r="B159">
        <v>2.0321655273400001</v>
      </c>
      <c r="D159">
        <f t="shared" si="8"/>
        <v>150.99999999977999</v>
      </c>
      <c r="E159">
        <f t="shared" si="9"/>
        <v>2.0071411132799999</v>
      </c>
      <c r="F159">
        <f t="shared" si="10"/>
        <v>1.9842208406651167</v>
      </c>
      <c r="G159">
        <f t="shared" si="11"/>
        <v>5.2533889674056308E-4</v>
      </c>
    </row>
    <row r="160" spans="1:7">
      <c r="A160">
        <v>2.5333333333299999</v>
      </c>
      <c r="B160">
        <v>2.0297241210900001</v>
      </c>
      <c r="D160">
        <f t="shared" si="8"/>
        <v>151.99999999997999</v>
      </c>
      <c r="E160">
        <f t="shared" si="9"/>
        <v>2.0050048828100002</v>
      </c>
      <c r="F160">
        <f t="shared" si="10"/>
        <v>1.9815659993425212</v>
      </c>
      <c r="G160">
        <f t="shared" si="11"/>
        <v>5.4938125820206145E-4</v>
      </c>
    </row>
    <row r="161" spans="1:7">
      <c r="A161">
        <v>2.5499999999999998</v>
      </c>
      <c r="B161">
        <v>2.0263671875</v>
      </c>
      <c r="D161">
        <f t="shared" si="8"/>
        <v>153.00000000017997</v>
      </c>
      <c r="E161">
        <f t="shared" si="9"/>
        <v>2.0010375976599999</v>
      </c>
      <c r="F161">
        <f t="shared" si="10"/>
        <v>1.9789623287214495</v>
      </c>
      <c r="G161">
        <f t="shared" si="11"/>
        <v>4.8731749870932744E-4</v>
      </c>
    </row>
    <row r="162" spans="1:7">
      <c r="A162">
        <v>2.5666666666700002</v>
      </c>
      <c r="B162">
        <v>2.02270507813</v>
      </c>
      <c r="D162">
        <f t="shared" si="8"/>
        <v>153.99999999977999</v>
      </c>
      <c r="E162">
        <f t="shared" si="9"/>
        <v>1.9973754882800001</v>
      </c>
      <c r="F162">
        <f t="shared" si="10"/>
        <v>1.9764088425144561</v>
      </c>
      <c r="G162">
        <f t="shared" si="11"/>
        <v>4.396002346578028E-4</v>
      </c>
    </row>
    <row r="163" spans="1:7">
      <c r="A163">
        <v>2.5833333333300001</v>
      </c>
      <c r="B163">
        <v>2.0181274414099999</v>
      </c>
      <c r="D163">
        <f t="shared" si="8"/>
        <v>154.99999999997999</v>
      </c>
      <c r="E163">
        <f t="shared" si="9"/>
        <v>1.99584960938</v>
      </c>
      <c r="F163">
        <f t="shared" si="10"/>
        <v>1.9739045734397271</v>
      </c>
      <c r="G163">
        <f t="shared" si="11"/>
        <v>4.8158460241986759E-4</v>
      </c>
    </row>
    <row r="164" spans="1:7">
      <c r="A164">
        <v>2.6</v>
      </c>
      <c r="B164">
        <v>2.0147705078100002</v>
      </c>
      <c r="D164">
        <f t="shared" si="8"/>
        <v>156.00000000017999</v>
      </c>
      <c r="E164">
        <f t="shared" si="9"/>
        <v>1.9924926757800001</v>
      </c>
      <c r="F164">
        <f t="shared" si="10"/>
        <v>1.9714485728638602</v>
      </c>
      <c r="G164">
        <f t="shared" si="11"/>
        <v>4.4285426754508766E-4</v>
      </c>
    </row>
    <row r="165" spans="1:7">
      <c r="A165">
        <v>2.61666666667</v>
      </c>
      <c r="B165">
        <v>2.0114135742200001</v>
      </c>
      <c r="D165">
        <f t="shared" si="8"/>
        <v>156.99999999977999</v>
      </c>
      <c r="E165">
        <f t="shared" si="9"/>
        <v>1.99035644531</v>
      </c>
      <c r="F165">
        <f t="shared" si="10"/>
        <v>1.9690399104377878</v>
      </c>
      <c r="G165">
        <f t="shared" si="11"/>
        <v>4.5439465895823834E-4</v>
      </c>
    </row>
    <row r="166" spans="1:7">
      <c r="A166">
        <v>2.63333333333</v>
      </c>
      <c r="B166">
        <v>2.0071411132799999</v>
      </c>
      <c r="D166">
        <f t="shared" si="8"/>
        <v>157.99999999997999</v>
      </c>
      <c r="E166">
        <f t="shared" si="9"/>
        <v>1.98608398438</v>
      </c>
      <c r="F166">
        <f t="shared" si="10"/>
        <v>1.9666776737401488</v>
      </c>
      <c r="G166">
        <f t="shared" si="11"/>
        <v>3.7660489265040227E-4</v>
      </c>
    </row>
    <row r="167" spans="1:7">
      <c r="A167">
        <v>2.65</v>
      </c>
      <c r="B167">
        <v>2.0050048828100002</v>
      </c>
      <c r="D167">
        <f t="shared" si="8"/>
        <v>159.00000000017999</v>
      </c>
      <c r="E167">
        <f t="shared" si="9"/>
        <v>1.9839477539099999</v>
      </c>
      <c r="F167">
        <f t="shared" si="10"/>
        <v>1.9643609679403287</v>
      </c>
      <c r="G167">
        <f t="shared" si="11"/>
        <v>3.8364218462170964E-4</v>
      </c>
    </row>
    <row r="168" spans="1:7">
      <c r="A168">
        <v>2.6666666666699999</v>
      </c>
      <c r="B168">
        <v>2.0010375976599999</v>
      </c>
      <c r="D168">
        <f t="shared" si="8"/>
        <v>159.99999999977999</v>
      </c>
      <c r="E168">
        <f t="shared" si="9"/>
        <v>1.98059082031</v>
      </c>
      <c r="F168">
        <f t="shared" si="10"/>
        <v>1.9620889154550309</v>
      </c>
      <c r="G168">
        <f t="shared" si="11"/>
        <v>3.4232048326232742E-4</v>
      </c>
    </row>
    <row r="169" spans="1:7">
      <c r="A169">
        <v>2.6833333333299998</v>
      </c>
      <c r="B169">
        <v>1.9973754882800001</v>
      </c>
      <c r="D169">
        <f t="shared" si="8"/>
        <v>160.99999999997999</v>
      </c>
      <c r="E169">
        <f t="shared" si="9"/>
        <v>1.9775390625</v>
      </c>
      <c r="F169">
        <f t="shared" si="10"/>
        <v>1.9598606556118765</v>
      </c>
      <c r="G169">
        <f t="shared" si="11"/>
        <v>3.125260701020524E-4</v>
      </c>
    </row>
    <row r="170" spans="1:7">
      <c r="A170">
        <v>2.7</v>
      </c>
      <c r="B170">
        <v>1.99584960938</v>
      </c>
      <c r="D170">
        <f t="shared" si="8"/>
        <v>162.00000000017999</v>
      </c>
      <c r="E170">
        <f t="shared" si="9"/>
        <v>1.97570800781</v>
      </c>
      <c r="F170">
        <f t="shared" si="10"/>
        <v>1.9576753443315538</v>
      </c>
      <c r="G170">
        <f t="shared" si="11"/>
        <v>3.2517695212688855E-4</v>
      </c>
    </row>
    <row r="171" spans="1:7">
      <c r="A171">
        <v>2.7166666666700001</v>
      </c>
      <c r="B171">
        <v>1.9924926757800001</v>
      </c>
      <c r="D171">
        <f t="shared" si="8"/>
        <v>162.99999999977999</v>
      </c>
      <c r="E171">
        <f t="shared" si="9"/>
        <v>1.9723510742199999</v>
      </c>
      <c r="F171">
        <f t="shared" si="10"/>
        <v>1.9555321538038695</v>
      </c>
      <c r="G171">
        <f t="shared" si="11"/>
        <v>2.8287608396412877E-4</v>
      </c>
    </row>
    <row r="172" spans="1:7">
      <c r="A172">
        <v>2.7333333333300001</v>
      </c>
      <c r="B172">
        <v>1.99035644531</v>
      </c>
      <c r="D172">
        <f t="shared" si="8"/>
        <v>163.99999999997999</v>
      </c>
      <c r="E172">
        <f t="shared" si="9"/>
        <v>1.97021484375</v>
      </c>
      <c r="F172">
        <f t="shared" si="10"/>
        <v>1.9534302721704255</v>
      </c>
      <c r="G172">
        <f t="shared" si="11"/>
        <v>2.8172184310985902E-4</v>
      </c>
    </row>
    <row r="173" spans="1:7">
      <c r="A173">
        <v>2.75</v>
      </c>
      <c r="B173">
        <v>1.98608398438</v>
      </c>
      <c r="D173">
        <f t="shared" si="8"/>
        <v>165.00000000017999</v>
      </c>
      <c r="E173">
        <f t="shared" si="9"/>
        <v>1.96655273438</v>
      </c>
      <c r="F173">
        <f t="shared" si="10"/>
        <v>1.9513689032247976</v>
      </c>
      <c r="G173">
        <f t="shared" si="11"/>
        <v>2.3054872854969466E-4</v>
      </c>
    </row>
    <row r="174" spans="1:7">
      <c r="A174">
        <v>2.7666666666699999</v>
      </c>
      <c r="B174">
        <v>1.9839477539099999</v>
      </c>
      <c r="D174">
        <f t="shared" si="8"/>
        <v>165.99999999977999</v>
      </c>
      <c r="E174">
        <f t="shared" si="9"/>
        <v>1.96533203125</v>
      </c>
      <c r="F174">
        <f t="shared" si="10"/>
        <v>1.9493472661069586</v>
      </c>
      <c r="G174">
        <f t="shared" si="11"/>
        <v>2.5551271667819032E-4</v>
      </c>
    </row>
    <row r="175" spans="1:7">
      <c r="A175">
        <v>2.7833333333299999</v>
      </c>
      <c r="B175">
        <v>1.98059082031</v>
      </c>
      <c r="D175">
        <f t="shared" si="8"/>
        <v>166.99999999997999</v>
      </c>
      <c r="E175">
        <f t="shared" si="9"/>
        <v>1.9625854492199999</v>
      </c>
      <c r="F175">
        <f t="shared" si="10"/>
        <v>1.9473645950039533</v>
      </c>
      <c r="G175">
        <f t="shared" si="11"/>
        <v>2.3167440306614282E-4</v>
      </c>
    </row>
    <row r="176" spans="1:7">
      <c r="A176">
        <v>2.8</v>
      </c>
      <c r="B176">
        <v>1.9775390625</v>
      </c>
      <c r="D176">
        <f t="shared" si="8"/>
        <v>168.00000000017997</v>
      </c>
      <c r="E176">
        <f t="shared" si="9"/>
        <v>1.9601440429699999</v>
      </c>
      <c r="F176">
        <f t="shared" si="10"/>
        <v>1.9454201388670813</v>
      </c>
      <c r="G176">
        <f t="shared" si="11"/>
        <v>2.1679335203194237E-4</v>
      </c>
    </row>
    <row r="177" spans="1:7">
      <c r="A177">
        <v>2.8166666666700002</v>
      </c>
      <c r="B177">
        <v>1.97570800781</v>
      </c>
      <c r="D177">
        <f t="shared" si="8"/>
        <v>168.99999999977999</v>
      </c>
      <c r="E177">
        <f t="shared" si="9"/>
        <v>1.95617675781</v>
      </c>
      <c r="F177">
        <f t="shared" si="10"/>
        <v>1.9435131611236514</v>
      </c>
      <c r="G177">
        <f t="shared" si="11"/>
        <v>1.6036668103450036E-4</v>
      </c>
    </row>
    <row r="178" spans="1:7">
      <c r="A178">
        <v>2.8333333333300001</v>
      </c>
      <c r="B178">
        <v>1.9723510742199999</v>
      </c>
      <c r="D178">
        <f t="shared" si="8"/>
        <v>169.99999999997999</v>
      </c>
      <c r="E178">
        <f t="shared" si="9"/>
        <v>1.9546508789099999</v>
      </c>
      <c r="F178">
        <f t="shared" si="10"/>
        <v>1.9416429393946328</v>
      </c>
      <c r="G178">
        <f t="shared" si="11"/>
        <v>1.6920649043544758E-4</v>
      </c>
    </row>
    <row r="179" spans="1:7">
      <c r="A179">
        <v>2.85</v>
      </c>
      <c r="B179">
        <v>1.97021484375</v>
      </c>
      <c r="D179">
        <f t="shared" si="8"/>
        <v>171.00000000017999</v>
      </c>
      <c r="E179">
        <f t="shared" si="9"/>
        <v>1.9515991210900001</v>
      </c>
      <c r="F179">
        <f t="shared" si="10"/>
        <v>1.939808765227879</v>
      </c>
      <c r="G179">
        <f t="shared" si="11"/>
        <v>1.3901249135545271E-4</v>
      </c>
    </row>
    <row r="180" spans="1:7">
      <c r="A180">
        <v>2.86666666667</v>
      </c>
      <c r="B180">
        <v>1.96655273438</v>
      </c>
      <c r="D180">
        <f t="shared" si="8"/>
        <v>171.99999999977999</v>
      </c>
      <c r="E180">
        <f t="shared" si="9"/>
        <v>1.94946289063</v>
      </c>
      <c r="F180">
        <f t="shared" si="10"/>
        <v>1.9380099438262297</v>
      </c>
      <c r="G180">
        <f t="shared" si="11"/>
        <v>1.3116999048999215E-4</v>
      </c>
    </row>
    <row r="181" spans="1:7">
      <c r="A181">
        <v>2.88333333333</v>
      </c>
      <c r="B181">
        <v>1.96533203125</v>
      </c>
      <c r="D181">
        <f t="shared" si="8"/>
        <v>172.99999999997999</v>
      </c>
      <c r="E181">
        <f t="shared" si="9"/>
        <v>1.9482421875</v>
      </c>
      <c r="F181">
        <f t="shared" si="10"/>
        <v>1.9362457937811763</v>
      </c>
      <c r="G181">
        <f t="shared" si="11"/>
        <v>1.439134622570318E-4</v>
      </c>
    </row>
    <row r="182" spans="1:7">
      <c r="A182">
        <v>2.9</v>
      </c>
      <c r="B182">
        <v>1.9625854492199999</v>
      </c>
      <c r="D182">
        <f t="shared" si="8"/>
        <v>174.00000000017999</v>
      </c>
      <c r="E182">
        <f t="shared" si="9"/>
        <v>1.94519042969</v>
      </c>
      <c r="F182">
        <f t="shared" si="10"/>
        <v>1.934515646821215</v>
      </c>
      <c r="G182">
        <f t="shared" si="11"/>
        <v>1.1395098929570534E-4</v>
      </c>
    </row>
    <row r="183" spans="1:7">
      <c r="A183">
        <v>2.9166666666699999</v>
      </c>
      <c r="B183">
        <v>1.9601440429699999</v>
      </c>
      <c r="D183">
        <f t="shared" si="8"/>
        <v>174.99999999977999</v>
      </c>
      <c r="E183">
        <f t="shared" si="9"/>
        <v>1.9430541992199999</v>
      </c>
      <c r="F183">
        <f t="shared" si="10"/>
        <v>1.9328188475553718</v>
      </c>
      <c r="G183">
        <f t="shared" si="11"/>
        <v>1.0476242369860478E-4</v>
      </c>
    </row>
    <row r="184" spans="1:7">
      <c r="A184">
        <v>2.9333333333299998</v>
      </c>
      <c r="B184">
        <v>1.95617675781</v>
      </c>
      <c r="D184">
        <f t="shared" si="8"/>
        <v>175.99999999997999</v>
      </c>
      <c r="E184">
        <f t="shared" si="9"/>
        <v>1.9400024414099999</v>
      </c>
      <c r="F184">
        <f t="shared" si="10"/>
        <v>1.9311547532219711</v>
      </c>
      <c r="G184">
        <f t="shared" si="11"/>
        <v>7.8281586272584968E-5</v>
      </c>
    </row>
    <row r="185" spans="1:7">
      <c r="A185">
        <v>2.95</v>
      </c>
      <c r="B185">
        <v>1.9546508789099999</v>
      </c>
      <c r="D185">
        <f t="shared" si="8"/>
        <v>177.00000000017999</v>
      </c>
      <c r="E185">
        <f t="shared" si="9"/>
        <v>1.93908691406</v>
      </c>
      <c r="F185">
        <f t="shared" si="10"/>
        <v>1.9295227334512637</v>
      </c>
      <c r="G185">
        <f t="shared" si="11"/>
        <v>9.1473550716527784E-5</v>
      </c>
    </row>
    <row r="186" spans="1:7">
      <c r="A186">
        <v>2.9666666666700001</v>
      </c>
      <c r="B186">
        <v>1.9515991210900001</v>
      </c>
      <c r="D186">
        <f t="shared" si="8"/>
        <v>177.99999999977999</v>
      </c>
      <c r="E186">
        <f t="shared" si="9"/>
        <v>1.93542480469</v>
      </c>
      <c r="F186">
        <f t="shared" si="10"/>
        <v>1.9279221700234954</v>
      </c>
      <c r="G186">
        <f t="shared" si="11"/>
        <v>5.6289526939036319E-5</v>
      </c>
    </row>
    <row r="187" spans="1:7">
      <c r="A187">
        <v>2.9833333333300001</v>
      </c>
      <c r="B187">
        <v>1.94946289063</v>
      </c>
      <c r="D187">
        <f t="shared" si="8"/>
        <v>178.99999999997999</v>
      </c>
      <c r="E187">
        <f t="shared" si="9"/>
        <v>1.93420410156</v>
      </c>
      <c r="F187">
        <f t="shared" si="10"/>
        <v>1.9263524566319274</v>
      </c>
      <c r="G187">
        <f t="shared" si="11"/>
        <v>6.1648328076527469E-5</v>
      </c>
    </row>
    <row r="188" spans="1:7">
      <c r="A188">
        <v>3</v>
      </c>
      <c r="B188">
        <v>1.9482421875</v>
      </c>
      <c r="D188">
        <f t="shared" si="8"/>
        <v>180.00000000017999</v>
      </c>
      <c r="E188">
        <f t="shared" si="9"/>
        <v>1.9302368164099999</v>
      </c>
      <c r="F188">
        <f t="shared" si="10"/>
        <v>1.924812998658924</v>
      </c>
      <c r="G188">
        <f t="shared" si="11"/>
        <v>2.9417798996886262E-5</v>
      </c>
    </row>
    <row r="189" spans="1:7">
      <c r="A189">
        <v>3.0166666666699999</v>
      </c>
      <c r="B189">
        <v>1.94519042969</v>
      </c>
      <c r="D189">
        <f t="shared" si="8"/>
        <v>180.99999999977999</v>
      </c>
      <c r="E189">
        <f t="shared" si="9"/>
        <v>1.9296264648400001</v>
      </c>
      <c r="F189">
        <f t="shared" si="10"/>
        <v>1.9233032129477452</v>
      </c>
      <c r="G189">
        <f t="shared" si="11"/>
        <v>3.998351449290531E-5</v>
      </c>
    </row>
    <row r="190" spans="1:7">
      <c r="A190">
        <v>3.0333333333299999</v>
      </c>
      <c r="B190">
        <v>1.9430541992199999</v>
      </c>
      <c r="D190">
        <f t="shared" si="8"/>
        <v>181.99999999997999</v>
      </c>
      <c r="E190">
        <f t="shared" si="9"/>
        <v>1.9296264648400001</v>
      </c>
      <c r="F190">
        <f t="shared" si="10"/>
        <v>1.921822527579006</v>
      </c>
      <c r="G190">
        <f t="shared" si="11"/>
        <v>6.0901436773532935E-5</v>
      </c>
    </row>
    <row r="191" spans="1:7">
      <c r="A191">
        <v>3.05</v>
      </c>
      <c r="B191">
        <v>1.9400024414099999</v>
      </c>
      <c r="D191">
        <f t="shared" si="8"/>
        <v>183.00000000017997</v>
      </c>
      <c r="E191">
        <f t="shared" si="9"/>
        <v>1.92565917969</v>
      </c>
      <c r="F191">
        <f t="shared" si="10"/>
        <v>1.9203703816594646</v>
      </c>
      <c r="G191">
        <f t="shared" si="11"/>
        <v>2.7971384607795031E-5</v>
      </c>
    </row>
    <row r="192" spans="1:7">
      <c r="A192">
        <v>3.0666666666700002</v>
      </c>
      <c r="B192">
        <v>1.93908691406</v>
      </c>
      <c r="D192">
        <f t="shared" si="8"/>
        <v>183.99999999977999</v>
      </c>
      <c r="E192">
        <f t="shared" si="9"/>
        <v>1.9235229492199999</v>
      </c>
      <c r="F192">
        <f t="shared" si="10"/>
        <v>1.9189462251067573</v>
      </c>
      <c r="G192">
        <f t="shared" si="11"/>
        <v>2.094640360873639E-5</v>
      </c>
    </row>
    <row r="193" spans="1:7">
      <c r="A193">
        <v>3.0833333333300001</v>
      </c>
      <c r="B193">
        <v>1.93542480469</v>
      </c>
      <c r="D193">
        <f t="shared" si="8"/>
        <v>184.99999999997999</v>
      </c>
      <c r="E193">
        <f t="shared" si="9"/>
        <v>1.9235229492199999</v>
      </c>
      <c r="F193">
        <f t="shared" si="10"/>
        <v>1.9175495184385365</v>
      </c>
      <c r="G193">
        <f t="shared" si="11"/>
        <v>3.5681875300934394E-5</v>
      </c>
    </row>
    <row r="194" spans="1:7">
      <c r="A194">
        <v>3.1</v>
      </c>
      <c r="B194">
        <v>1.93420410156</v>
      </c>
      <c r="D194">
        <f t="shared" si="8"/>
        <v>186.00000000017999</v>
      </c>
      <c r="E194">
        <f t="shared" si="9"/>
        <v>1.9192504882800001</v>
      </c>
      <c r="F194">
        <f t="shared" si="10"/>
        <v>1.9161797325732381</v>
      </c>
      <c r="G194">
        <f t="shared" si="11"/>
        <v>9.429540610611162E-6</v>
      </c>
    </row>
    <row r="195" spans="1:7">
      <c r="A195">
        <v>3.11666666667</v>
      </c>
      <c r="B195">
        <v>1.9302368164099999</v>
      </c>
      <c r="D195">
        <f t="shared" si="8"/>
        <v>186.99999999977999</v>
      </c>
      <c r="E195">
        <f t="shared" si="9"/>
        <v>1.91833496094</v>
      </c>
      <c r="F195">
        <f t="shared" si="10"/>
        <v>1.9148363486270255</v>
      </c>
      <c r="G195">
        <f t="shared" si="11"/>
        <v>1.2240288116497111E-5</v>
      </c>
    </row>
    <row r="196" spans="1:7">
      <c r="A196">
        <v>3.13333333333</v>
      </c>
      <c r="B196">
        <v>1.9296264648400001</v>
      </c>
      <c r="D196">
        <f t="shared" si="8"/>
        <v>187.99999999997999</v>
      </c>
      <c r="E196">
        <f t="shared" si="9"/>
        <v>1.91833496094</v>
      </c>
      <c r="F196">
        <f t="shared" si="10"/>
        <v>1.9135188577148856</v>
      </c>
      <c r="G196">
        <f t="shared" si="11"/>
        <v>2.3194850274957205E-5</v>
      </c>
    </row>
    <row r="197" spans="1:7">
      <c r="A197">
        <v>3.15</v>
      </c>
      <c r="B197">
        <v>1.9296264648400001</v>
      </c>
      <c r="D197">
        <f t="shared" si="8"/>
        <v>189.00000000017999</v>
      </c>
      <c r="E197">
        <f t="shared" si="9"/>
        <v>1.91528320313</v>
      </c>
      <c r="F197">
        <f t="shared" si="10"/>
        <v>1.9122267607626982</v>
      </c>
      <c r="G197">
        <f t="shared" si="11"/>
        <v>9.3418399446377253E-6</v>
      </c>
    </row>
    <row r="198" spans="1:7">
      <c r="A198">
        <v>3.1666666666699999</v>
      </c>
      <c r="B198">
        <v>1.92565917969</v>
      </c>
      <c r="D198">
        <f t="shared" si="8"/>
        <v>189.99999999977999</v>
      </c>
      <c r="E198">
        <f t="shared" si="9"/>
        <v>1.9131469726599999</v>
      </c>
      <c r="F198">
        <f t="shared" si="10"/>
        <v>1.9109595683156937</v>
      </c>
      <c r="G198">
        <f t="shared" si="11"/>
        <v>4.7847377654896306E-6</v>
      </c>
    </row>
    <row r="199" spans="1:7">
      <c r="A199">
        <v>3.1833333333299998</v>
      </c>
      <c r="B199">
        <v>1.9235229492199999</v>
      </c>
      <c r="D199">
        <f t="shared" si="8"/>
        <v>190.99999999997999</v>
      </c>
      <c r="E199">
        <f t="shared" si="9"/>
        <v>1.9094848632800001</v>
      </c>
      <c r="F199">
        <f t="shared" si="10"/>
        <v>1.909716800350834</v>
      </c>
      <c r="G199">
        <f t="shared" si="11"/>
        <v>5.3794804827014042E-8</v>
      </c>
    </row>
    <row r="200" spans="1:7">
      <c r="A200">
        <v>3.2</v>
      </c>
      <c r="B200">
        <v>1.9235229492199999</v>
      </c>
      <c r="D200">
        <f t="shared" si="8"/>
        <v>192.00000000017999</v>
      </c>
      <c r="E200">
        <f t="shared" si="9"/>
        <v>1.90795898438</v>
      </c>
      <c r="F200">
        <f t="shared" si="10"/>
        <v>1.9084979860995357</v>
      </c>
      <c r="G200">
        <f t="shared" si="11"/>
        <v>2.9052285366243298E-7</v>
      </c>
    </row>
    <row r="201" spans="1:7">
      <c r="A201">
        <v>3.2166666666700001</v>
      </c>
      <c r="B201">
        <v>1.9192504882800001</v>
      </c>
      <c r="D201">
        <f t="shared" ref="D201:D264" si="12">(A208-$A$15)*60</f>
        <v>192.99999999977999</v>
      </c>
      <c r="E201">
        <f t="shared" ref="E201:E264" si="13">B208</f>
        <v>1.90795898438</v>
      </c>
      <c r="F201">
        <f t="shared" ref="F201:F264" si="14">$J$10*EXP(-$J$11*D201)+$J$12</f>
        <v>1.9073026638669963</v>
      </c>
      <c r="G201">
        <f t="shared" ref="G201:G264" si="15">(E201-F201)^2</f>
        <v>4.3075661578941774E-7</v>
      </c>
    </row>
    <row r="202" spans="1:7">
      <c r="A202">
        <v>3.2333333333300001</v>
      </c>
      <c r="B202">
        <v>1.91833496094</v>
      </c>
      <c r="D202">
        <f t="shared" si="12"/>
        <v>193.99999999997999</v>
      </c>
      <c r="E202">
        <f t="shared" si="13"/>
        <v>1.90551757813</v>
      </c>
      <c r="F202">
        <f t="shared" si="14"/>
        <v>1.9061303808552119</v>
      </c>
      <c r="G202">
        <f t="shared" si="15"/>
        <v>3.7552718002714848E-7</v>
      </c>
    </row>
    <row r="203" spans="1:7">
      <c r="A203">
        <v>3.25</v>
      </c>
      <c r="B203">
        <v>1.91833496094</v>
      </c>
      <c r="D203">
        <f t="shared" si="12"/>
        <v>195.00000000017999</v>
      </c>
      <c r="E203">
        <f t="shared" si="13"/>
        <v>1.9027709960900001</v>
      </c>
      <c r="F203">
        <f t="shared" si="14"/>
        <v>1.904980692995758</v>
      </c>
      <c r="G203">
        <f t="shared" si="15"/>
        <v>4.8827604153160214E-6</v>
      </c>
    </row>
    <row r="204" spans="1:7">
      <c r="A204">
        <v>3.2666666666699999</v>
      </c>
      <c r="B204">
        <v>1.91528320313</v>
      </c>
      <c r="D204">
        <f t="shared" si="12"/>
        <v>195.99999999977999</v>
      </c>
      <c r="E204">
        <f t="shared" si="13"/>
        <v>1.90368652344</v>
      </c>
      <c r="F204">
        <f t="shared" si="14"/>
        <v>1.9038531647793606</v>
      </c>
      <c r="G204">
        <f t="shared" si="15"/>
        <v>2.7769335983900683E-8</v>
      </c>
    </row>
    <row r="205" spans="1:7">
      <c r="A205">
        <v>3.2833333333299999</v>
      </c>
      <c r="B205">
        <v>1.9131469726599999</v>
      </c>
      <c r="D205">
        <f t="shared" si="12"/>
        <v>196.99999999997999</v>
      </c>
      <c r="E205">
        <f t="shared" si="13"/>
        <v>1.9003295898400001</v>
      </c>
      <c r="F205">
        <f t="shared" si="14"/>
        <v>1.9027473690889531</v>
      </c>
      <c r="G205">
        <f t="shared" si="15"/>
        <v>5.8456564966678952E-6</v>
      </c>
    </row>
    <row r="206" spans="1:7">
      <c r="A206">
        <v>3.3</v>
      </c>
      <c r="B206">
        <v>1.9094848632800001</v>
      </c>
      <c r="D206">
        <f t="shared" si="12"/>
        <v>198.00000000017997</v>
      </c>
      <c r="E206">
        <f t="shared" si="13"/>
        <v>1.8984985351599999</v>
      </c>
      <c r="F206">
        <f t="shared" si="14"/>
        <v>1.9016628870419408</v>
      </c>
      <c r="G206">
        <f t="shared" si="15"/>
        <v>1.0013122832742684E-5</v>
      </c>
    </row>
    <row r="207" spans="1:7">
      <c r="A207">
        <v>3.3166666666700002</v>
      </c>
      <c r="B207">
        <v>1.90795898438</v>
      </c>
      <c r="D207">
        <f t="shared" si="12"/>
        <v>198.99999999977999</v>
      </c>
      <c r="E207">
        <f t="shared" si="13"/>
        <v>1.89758300781</v>
      </c>
      <c r="F207">
        <f t="shared" si="14"/>
        <v>1.9005993078294372</v>
      </c>
      <c r="G207">
        <f t="shared" si="15"/>
        <v>9.0980658072568622E-6</v>
      </c>
    </row>
    <row r="208" spans="1:7">
      <c r="A208">
        <v>3.3333333333300001</v>
      </c>
      <c r="B208">
        <v>1.90795898438</v>
      </c>
      <c r="D208">
        <f t="shared" si="12"/>
        <v>199.99999999997999</v>
      </c>
      <c r="E208">
        <f t="shared" si="13"/>
        <v>1.89636230469</v>
      </c>
      <c r="F208">
        <f t="shared" si="14"/>
        <v>1.8995562285587904</v>
      </c>
      <c r="G208">
        <f t="shared" si="15"/>
        <v>1.0201149679628783E-5</v>
      </c>
    </row>
    <row r="209" spans="1:7">
      <c r="A209">
        <v>3.35</v>
      </c>
      <c r="B209">
        <v>1.90551757813</v>
      </c>
      <c r="D209">
        <f t="shared" si="12"/>
        <v>201.00000000017999</v>
      </c>
      <c r="E209">
        <f t="shared" si="13"/>
        <v>1.89453125</v>
      </c>
      <c r="F209">
        <f t="shared" si="14"/>
        <v>1.898533254104793</v>
      </c>
      <c r="G209">
        <f t="shared" si="15"/>
        <v>1.6016036854780109E-5</v>
      </c>
    </row>
    <row r="210" spans="1:7">
      <c r="A210">
        <v>3.36666666667</v>
      </c>
      <c r="B210">
        <v>1.9027709960900001</v>
      </c>
      <c r="D210">
        <f t="shared" si="12"/>
        <v>201.99999999977999</v>
      </c>
      <c r="E210">
        <f t="shared" si="13"/>
        <v>1.8923950195300001</v>
      </c>
      <c r="F210">
        <f t="shared" si="14"/>
        <v>1.897529996958037</v>
      </c>
      <c r="G210">
        <f t="shared" si="15"/>
        <v>2.6367993186448706E-5</v>
      </c>
    </row>
    <row r="211" spans="1:7">
      <c r="A211">
        <v>3.38333333333</v>
      </c>
      <c r="B211">
        <v>1.90368652344</v>
      </c>
      <c r="D211">
        <f t="shared" si="12"/>
        <v>202.99999999997999</v>
      </c>
      <c r="E211">
        <f t="shared" si="13"/>
        <v>1.8923950195300001</v>
      </c>
      <c r="F211">
        <f t="shared" si="14"/>
        <v>1.8965460770763705</v>
      </c>
      <c r="G211">
        <f t="shared" si="15"/>
        <v>1.7231278753278244E-5</v>
      </c>
    </row>
    <row r="212" spans="1:7">
      <c r="A212">
        <v>3.4</v>
      </c>
      <c r="B212">
        <v>1.9003295898400001</v>
      </c>
      <c r="D212">
        <f t="shared" si="12"/>
        <v>204.00000000017999</v>
      </c>
      <c r="E212">
        <f t="shared" si="13"/>
        <v>1.8899536132800001</v>
      </c>
      <c r="F212">
        <f t="shared" si="14"/>
        <v>1.8955811217445473</v>
      </c>
      <c r="G212">
        <f t="shared" si="15"/>
        <v>3.1668851518550179E-5</v>
      </c>
    </row>
    <row r="213" spans="1:7">
      <c r="A213">
        <v>3.4166666666699999</v>
      </c>
      <c r="B213">
        <v>1.8984985351599999</v>
      </c>
      <c r="D213">
        <f t="shared" si="12"/>
        <v>204.99999999977999</v>
      </c>
      <c r="E213">
        <f t="shared" si="13"/>
        <v>1.8875122070300001</v>
      </c>
      <c r="F213">
        <f t="shared" si="14"/>
        <v>1.8946347654311819</v>
      </c>
      <c r="G213">
        <f t="shared" si="15"/>
        <v>5.0730838178245598E-5</v>
      </c>
    </row>
    <row r="214" spans="1:7">
      <c r="A214">
        <v>3.4333333333299998</v>
      </c>
      <c r="B214">
        <v>1.89758300781</v>
      </c>
      <c r="D214">
        <f t="shared" si="12"/>
        <v>205.99999999997999</v>
      </c>
      <c r="E214">
        <f t="shared" si="13"/>
        <v>1.8875122070300001</v>
      </c>
      <c r="F214">
        <f t="shared" si="14"/>
        <v>1.8937066496486314</v>
      </c>
      <c r="G214">
        <f t="shared" si="15"/>
        <v>3.8371119355516229E-5</v>
      </c>
    </row>
    <row r="215" spans="1:7">
      <c r="A215">
        <v>3.45</v>
      </c>
      <c r="B215">
        <v>1.89636230469</v>
      </c>
      <c r="D215">
        <f t="shared" si="12"/>
        <v>207.00000000017999</v>
      </c>
      <c r="E215">
        <f t="shared" si="13"/>
        <v>1.88537597656</v>
      </c>
      <c r="F215">
        <f t="shared" si="14"/>
        <v>1.8927964228206051</v>
      </c>
      <c r="G215">
        <f t="shared" si="15"/>
        <v>5.5063022706528482E-5</v>
      </c>
    </row>
    <row r="216" spans="1:7">
      <c r="A216">
        <v>3.4666666666700001</v>
      </c>
      <c r="B216">
        <v>1.89453125</v>
      </c>
      <c r="D216">
        <f t="shared" si="12"/>
        <v>207.99999999977999</v>
      </c>
      <c r="E216">
        <f t="shared" si="13"/>
        <v>1.88354492188</v>
      </c>
      <c r="F216">
        <f t="shared" si="14"/>
        <v>1.8919037401472321</v>
      </c>
      <c r="G216">
        <f t="shared" si="15"/>
        <v>6.986984282461238E-5</v>
      </c>
    </row>
    <row r="217" spans="1:7">
      <c r="A217">
        <v>3.4833333333300001</v>
      </c>
      <c r="B217">
        <v>1.8923950195300001</v>
      </c>
      <c r="D217">
        <f t="shared" si="12"/>
        <v>208.99999999997999</v>
      </c>
      <c r="E217">
        <f t="shared" si="13"/>
        <v>1.8820190429699999</v>
      </c>
      <c r="F217">
        <f t="shared" si="14"/>
        <v>1.8910282634728912</v>
      </c>
      <c r="G217">
        <f t="shared" si="15"/>
        <v>8.1166054069717401E-5</v>
      </c>
    </row>
    <row r="218" spans="1:7">
      <c r="A218">
        <v>3.5</v>
      </c>
      <c r="B218">
        <v>1.8923950195300001</v>
      </c>
      <c r="D218">
        <f t="shared" si="12"/>
        <v>210.00000000017999</v>
      </c>
      <c r="E218">
        <f t="shared" si="13"/>
        <v>1.8820190429699999</v>
      </c>
      <c r="F218">
        <f t="shared" si="14"/>
        <v>1.8901696611613277</v>
      </c>
      <c r="G218">
        <f t="shared" si="15"/>
        <v>6.6432576900803418E-5</v>
      </c>
    </row>
    <row r="219" spans="1:7">
      <c r="A219">
        <v>3.5166666666699999</v>
      </c>
      <c r="B219">
        <v>1.8899536132800001</v>
      </c>
      <c r="D219">
        <f t="shared" si="12"/>
        <v>210.99999999977999</v>
      </c>
      <c r="E219">
        <f t="shared" si="13"/>
        <v>1.8783569335900001</v>
      </c>
      <c r="F219">
        <f t="shared" si="14"/>
        <v>1.889327607968375</v>
      </c>
      <c r="G219">
        <f t="shared" si="15"/>
        <v>1.2035569631633029E-4</v>
      </c>
    </row>
    <row r="220" spans="1:7">
      <c r="A220">
        <v>3.5333333333299999</v>
      </c>
      <c r="B220">
        <v>1.8875122070300001</v>
      </c>
      <c r="D220">
        <f t="shared" si="12"/>
        <v>211.99999999997999</v>
      </c>
      <c r="E220">
        <f t="shared" si="13"/>
        <v>1.8795776367199999</v>
      </c>
      <c r="F220">
        <f t="shared" si="14"/>
        <v>1.8885017849172803</v>
      </c>
      <c r="G220">
        <f t="shared" si="15"/>
        <v>7.9640421047022649E-5</v>
      </c>
    </row>
    <row r="221" spans="1:7">
      <c r="A221">
        <v>3.55</v>
      </c>
      <c r="B221">
        <v>1.8875122070300001</v>
      </c>
      <c r="D221">
        <f t="shared" si="12"/>
        <v>213.00000000017997</v>
      </c>
      <c r="E221">
        <f t="shared" si="13"/>
        <v>1.8771362304699999</v>
      </c>
      <c r="F221">
        <f t="shared" si="14"/>
        <v>1.8876918791809039</v>
      </c>
      <c r="G221">
        <f t="shared" si="15"/>
        <v>1.1142171970800875E-4</v>
      </c>
    </row>
    <row r="222" spans="1:7">
      <c r="A222">
        <v>3.5666666666700002</v>
      </c>
      <c r="B222">
        <v>1.88537597656</v>
      </c>
      <c r="D222">
        <f t="shared" si="12"/>
        <v>213.99999999977999</v>
      </c>
      <c r="E222">
        <f t="shared" si="13"/>
        <v>1.87683105469</v>
      </c>
      <c r="F222">
        <f t="shared" si="14"/>
        <v>1.8868975839616602</v>
      </c>
      <c r="G222">
        <f t="shared" si="15"/>
        <v>1.0133501157719133E-4</v>
      </c>
    </row>
    <row r="223" spans="1:7">
      <c r="A223">
        <v>3.5833333333300001</v>
      </c>
      <c r="B223">
        <v>1.88354492188</v>
      </c>
      <c r="D223">
        <f t="shared" si="12"/>
        <v>214.99999999997999</v>
      </c>
      <c r="E223">
        <f t="shared" si="13"/>
        <v>1.87438964844</v>
      </c>
      <c r="F223">
        <f t="shared" si="14"/>
        <v>1.8861185983739139</v>
      </c>
      <c r="G223">
        <f t="shared" si="15"/>
        <v>1.375682665522597E-4</v>
      </c>
    </row>
    <row r="224" spans="1:7">
      <c r="A224">
        <v>3.6</v>
      </c>
      <c r="B224">
        <v>1.8820190429699999</v>
      </c>
      <c r="D224">
        <f t="shared" si="12"/>
        <v>216.00000000017999</v>
      </c>
      <c r="E224">
        <f t="shared" si="13"/>
        <v>1.87316894531</v>
      </c>
      <c r="F224">
        <f t="shared" si="14"/>
        <v>1.8853546273328614</v>
      </c>
      <c r="G224">
        <f t="shared" si="15"/>
        <v>1.4849084636228775E-4</v>
      </c>
    </row>
    <row r="225" spans="1:7">
      <c r="A225">
        <v>3.61666666667</v>
      </c>
      <c r="B225">
        <v>1.8820190429699999</v>
      </c>
      <c r="D225">
        <f t="shared" si="12"/>
        <v>216.99999999977999</v>
      </c>
      <c r="E225">
        <f t="shared" si="13"/>
        <v>1.8716430664099999</v>
      </c>
      <c r="F225">
        <f t="shared" si="14"/>
        <v>1.8846053814412795</v>
      </c>
      <c r="G225">
        <f t="shared" si="15"/>
        <v>1.680216109701383E-4</v>
      </c>
    </row>
    <row r="226" spans="1:7">
      <c r="A226">
        <v>3.63333333333</v>
      </c>
      <c r="B226">
        <v>1.8783569335900001</v>
      </c>
      <c r="D226">
        <f t="shared" si="12"/>
        <v>217.99999999997999</v>
      </c>
      <c r="E226">
        <f t="shared" si="13"/>
        <v>1.8716430664099999</v>
      </c>
      <c r="F226">
        <f t="shared" si="14"/>
        <v>1.8838705768785928</v>
      </c>
      <c r="G226">
        <f t="shared" si="15"/>
        <v>1.4951201225954993E-4</v>
      </c>
    </row>
    <row r="227" spans="1:7">
      <c r="A227">
        <v>3.65</v>
      </c>
      <c r="B227">
        <v>1.8795776367199999</v>
      </c>
      <c r="D227">
        <f t="shared" si="12"/>
        <v>219.00000000017999</v>
      </c>
      <c r="E227">
        <f t="shared" si="13"/>
        <v>1.8698120117199999</v>
      </c>
      <c r="F227">
        <f t="shared" si="14"/>
        <v>1.883149935296057</v>
      </c>
      <c r="G227">
        <f t="shared" si="15"/>
        <v>1.7790020532074035E-4</v>
      </c>
    </row>
    <row r="228" spans="1:7">
      <c r="A228">
        <v>3.6666666666699999</v>
      </c>
      <c r="B228">
        <v>1.8771362304699999</v>
      </c>
      <c r="D228">
        <f t="shared" si="12"/>
        <v>219.99999999977999</v>
      </c>
      <c r="E228">
        <f t="shared" si="13"/>
        <v>1.8673706054699999</v>
      </c>
      <c r="F228">
        <f t="shared" si="14"/>
        <v>1.8824431837099316</v>
      </c>
      <c r="G228">
        <f t="shared" si="15"/>
        <v>2.2718261479886225E-4</v>
      </c>
    </row>
    <row r="229" spans="1:7">
      <c r="A229">
        <v>3.6833333333299998</v>
      </c>
      <c r="B229">
        <v>1.87683105469</v>
      </c>
      <c r="D229">
        <f t="shared" si="12"/>
        <v>220.99999999997999</v>
      </c>
      <c r="E229">
        <f t="shared" si="13"/>
        <v>1.86645507813</v>
      </c>
      <c r="F229">
        <f t="shared" si="14"/>
        <v>1.8817500543968368</v>
      </c>
      <c r="G229">
        <f t="shared" si="15"/>
        <v>2.3393629900310238E-4</v>
      </c>
    </row>
    <row r="230" spans="1:7">
      <c r="A230">
        <v>3.7</v>
      </c>
      <c r="B230">
        <v>1.87438964844</v>
      </c>
      <c r="D230">
        <f t="shared" si="12"/>
        <v>222.00000000017999</v>
      </c>
      <c r="E230">
        <f t="shared" si="13"/>
        <v>1.86645507813</v>
      </c>
      <c r="F230">
        <f t="shared" si="14"/>
        <v>1.8810702847948844</v>
      </c>
      <c r="G230">
        <f t="shared" si="15"/>
        <v>2.1360426585728025E-4</v>
      </c>
    </row>
    <row r="231" spans="1:7">
      <c r="A231">
        <v>3.7166666666700001</v>
      </c>
      <c r="B231">
        <v>1.87316894531</v>
      </c>
      <c r="D231">
        <f t="shared" si="12"/>
        <v>222.99999999977999</v>
      </c>
      <c r="E231">
        <f t="shared" si="13"/>
        <v>1.8667602539099999</v>
      </c>
      <c r="F231">
        <f t="shared" si="14"/>
        <v>1.8804036174029064</v>
      </c>
      <c r="G231">
        <f t="shared" si="15"/>
        <v>1.8614136739957422E-4</v>
      </c>
    </row>
    <row r="232" spans="1:7">
      <c r="A232">
        <v>3.7333333333300001</v>
      </c>
      <c r="B232">
        <v>1.8716430664099999</v>
      </c>
      <c r="D232">
        <f t="shared" si="12"/>
        <v>223.99999999997999</v>
      </c>
      <c r="E232">
        <f t="shared" si="13"/>
        <v>1.86340332031</v>
      </c>
      <c r="F232">
        <f t="shared" si="14"/>
        <v>1.8797497996817503</v>
      </c>
      <c r="G232">
        <f t="shared" si="15"/>
        <v>2.6720738785105698E-4</v>
      </c>
    </row>
    <row r="233" spans="1:7">
      <c r="A233">
        <v>3.75</v>
      </c>
      <c r="B233">
        <v>1.8716430664099999</v>
      </c>
      <c r="D233">
        <f t="shared" si="12"/>
        <v>225.00000000017999</v>
      </c>
      <c r="E233">
        <f t="shared" si="13"/>
        <v>1.86157226563</v>
      </c>
      <c r="F233">
        <f t="shared" si="14"/>
        <v>1.8791085839610133</v>
      </c>
      <c r="G233">
        <f t="shared" si="15"/>
        <v>3.075224606066339E-4</v>
      </c>
    </row>
    <row r="234" spans="1:7">
      <c r="A234">
        <v>3.7666666666699999</v>
      </c>
      <c r="B234">
        <v>1.8698120117199999</v>
      </c>
      <c r="D234">
        <f t="shared" si="12"/>
        <v>225.99999999977999</v>
      </c>
      <c r="E234">
        <f t="shared" si="13"/>
        <v>1.8612670898400001</v>
      </c>
      <c r="F234">
        <f t="shared" si="14"/>
        <v>1.8784797273439902</v>
      </c>
      <c r="G234">
        <f t="shared" si="15"/>
        <v>2.9627488984376472E-4</v>
      </c>
    </row>
    <row r="235" spans="1:7">
      <c r="A235">
        <v>3.7833333333299999</v>
      </c>
      <c r="B235">
        <v>1.8673706054699999</v>
      </c>
      <c r="D235">
        <f t="shared" si="12"/>
        <v>226.99999999997999</v>
      </c>
      <c r="E235">
        <f t="shared" si="13"/>
        <v>1.8612670898400001</v>
      </c>
      <c r="F235">
        <f t="shared" si="14"/>
        <v>1.8778629916145642</v>
      </c>
      <c r="G235">
        <f t="shared" si="15"/>
        <v>2.7542395571097814E-4</v>
      </c>
    </row>
    <row r="236" spans="1:7">
      <c r="A236">
        <v>3.8</v>
      </c>
      <c r="B236">
        <v>1.86645507813</v>
      </c>
      <c r="D236">
        <f t="shared" si="12"/>
        <v>228.00000000017997</v>
      </c>
      <c r="E236">
        <f t="shared" si="13"/>
        <v>1.8600463867199999</v>
      </c>
      <c r="F236">
        <f t="shared" si="14"/>
        <v>1.8772581431492323</v>
      </c>
      <c r="G236">
        <f t="shared" si="15"/>
        <v>2.9624455937922456E-4</v>
      </c>
    </row>
    <row r="237" spans="1:7">
      <c r="A237">
        <v>3.8166666666700002</v>
      </c>
      <c r="B237">
        <v>1.86645507813</v>
      </c>
      <c r="D237">
        <f t="shared" si="12"/>
        <v>228.99999999977999</v>
      </c>
      <c r="E237">
        <f t="shared" si="13"/>
        <v>1.8576049804699999</v>
      </c>
      <c r="F237">
        <f t="shared" si="14"/>
        <v>1.8766649528274433</v>
      </c>
      <c r="G237">
        <f t="shared" si="15"/>
        <v>3.6328254626650608E-4</v>
      </c>
    </row>
    <row r="238" spans="1:7">
      <c r="A238">
        <v>3.8333333333300001</v>
      </c>
      <c r="B238">
        <v>1.8667602539099999</v>
      </c>
      <c r="D238">
        <f t="shared" si="12"/>
        <v>229.99999999997999</v>
      </c>
      <c r="E238">
        <f t="shared" si="13"/>
        <v>1.85607910156</v>
      </c>
      <c r="F238">
        <f t="shared" si="14"/>
        <v>1.8760831959437694</v>
      </c>
      <c r="G238">
        <f t="shared" si="15"/>
        <v>4.0016379211475355E-4</v>
      </c>
    </row>
    <row r="239" spans="1:7">
      <c r="A239">
        <v>3.85</v>
      </c>
      <c r="B239">
        <v>1.86340332031</v>
      </c>
      <c r="D239">
        <f t="shared" si="12"/>
        <v>231.00000000017999</v>
      </c>
      <c r="E239">
        <f t="shared" si="13"/>
        <v>1.85607910156</v>
      </c>
      <c r="F239">
        <f t="shared" si="14"/>
        <v>1.8755126521249219</v>
      </c>
      <c r="G239">
        <f t="shared" si="15"/>
        <v>3.7766288755937665E-4</v>
      </c>
    </row>
    <row r="240" spans="1:7">
      <c r="A240">
        <v>3.86666666667</v>
      </c>
      <c r="B240">
        <v>1.86157226563</v>
      </c>
      <c r="D240">
        <f t="shared" si="12"/>
        <v>231.99999999977999</v>
      </c>
      <c r="E240">
        <f t="shared" si="13"/>
        <v>1.85607910156</v>
      </c>
      <c r="F240">
        <f t="shared" si="14"/>
        <v>1.8749531052451738</v>
      </c>
      <c r="G240">
        <f t="shared" si="15"/>
        <v>3.562280151079534E-4</v>
      </c>
    </row>
    <row r="241" spans="1:7">
      <c r="A241">
        <v>3.88333333333</v>
      </c>
      <c r="B241">
        <v>1.8612670898400001</v>
      </c>
      <c r="D241">
        <f t="shared" si="12"/>
        <v>232.99999999997999</v>
      </c>
      <c r="E241">
        <f t="shared" si="13"/>
        <v>1.85302734375</v>
      </c>
      <c r="F241">
        <f t="shared" si="14"/>
        <v>1.8744043433435131</v>
      </c>
      <c r="G241">
        <f t="shared" si="15"/>
        <v>4.5697611162106075E-4</v>
      </c>
    </row>
    <row r="242" spans="1:7">
      <c r="A242">
        <v>3.9</v>
      </c>
      <c r="B242">
        <v>1.8612670898400001</v>
      </c>
      <c r="D242">
        <f t="shared" si="12"/>
        <v>234.00000000017999</v>
      </c>
      <c r="E242">
        <f t="shared" si="13"/>
        <v>1.85180664063</v>
      </c>
      <c r="F242">
        <f t="shared" si="14"/>
        <v>1.8738661585453644</v>
      </c>
      <c r="G242">
        <f t="shared" si="15"/>
        <v>4.8662233065828399E-4</v>
      </c>
    </row>
    <row r="243" spans="1:7">
      <c r="A243">
        <v>3.9166666666699999</v>
      </c>
      <c r="B243">
        <v>1.8600463867199999</v>
      </c>
      <c r="D243">
        <f t="shared" si="12"/>
        <v>234.99999999977999</v>
      </c>
      <c r="E243">
        <f t="shared" si="13"/>
        <v>1.85119628906</v>
      </c>
      <c r="F243">
        <f t="shared" si="14"/>
        <v>1.8733383469828098</v>
      </c>
      <c r="G243">
        <f t="shared" si="15"/>
        <v>4.9027072905706277E-4</v>
      </c>
    </row>
    <row r="244" spans="1:7">
      <c r="A244">
        <v>3.9333333333299998</v>
      </c>
      <c r="B244">
        <v>1.8576049804699999</v>
      </c>
      <c r="D244">
        <f t="shared" si="12"/>
        <v>235.99999999997999</v>
      </c>
      <c r="E244">
        <f t="shared" si="13"/>
        <v>1.8508911132800001</v>
      </c>
      <c r="F244">
        <f t="shared" si="14"/>
        <v>1.8728207087164386</v>
      </c>
      <c r="G244">
        <f t="shared" si="15"/>
        <v>4.8090715600586272E-4</v>
      </c>
    </row>
    <row r="245" spans="1:7">
      <c r="A245">
        <v>3.95</v>
      </c>
      <c r="B245">
        <v>1.85607910156</v>
      </c>
      <c r="D245">
        <f t="shared" si="12"/>
        <v>237.00000000017997</v>
      </c>
      <c r="E245">
        <f t="shared" si="13"/>
        <v>1.8508911132800001</v>
      </c>
      <c r="F245">
        <f t="shared" si="14"/>
        <v>1.8723130476615117</v>
      </c>
      <c r="G245">
        <f t="shared" si="15"/>
        <v>4.5889927264579014E-4</v>
      </c>
    </row>
    <row r="246" spans="1:7">
      <c r="A246">
        <v>3.9666666666700001</v>
      </c>
      <c r="B246">
        <v>1.85607910156</v>
      </c>
      <c r="D246">
        <f t="shared" si="12"/>
        <v>237.99999999977996</v>
      </c>
      <c r="E246">
        <f t="shared" si="13"/>
        <v>1.8496704101599999</v>
      </c>
      <c r="F246">
        <f t="shared" si="14"/>
        <v>1.8718151715127036</v>
      </c>
      <c r="G246">
        <f t="shared" si="15"/>
        <v>4.9039045536819991E-4</v>
      </c>
    </row>
    <row r="247" spans="1:7">
      <c r="A247">
        <v>3.9833333333300001</v>
      </c>
      <c r="B247">
        <v>1.85607910156</v>
      </c>
      <c r="D247">
        <f t="shared" si="12"/>
        <v>238.99999999997996</v>
      </c>
      <c r="E247">
        <f t="shared" si="13"/>
        <v>1.8466186523400001</v>
      </c>
      <c r="F247">
        <f t="shared" si="14"/>
        <v>1.8713268916703885</v>
      </c>
      <c r="G247">
        <f t="shared" si="15"/>
        <v>6.1049709080774966E-4</v>
      </c>
    </row>
    <row r="248" spans="1:7">
      <c r="A248">
        <v>4</v>
      </c>
      <c r="B248">
        <v>1.85302734375</v>
      </c>
      <c r="D248">
        <f t="shared" si="12"/>
        <v>240.00000000017997</v>
      </c>
      <c r="E248">
        <f t="shared" si="13"/>
        <v>1.8466186523400001</v>
      </c>
      <c r="F248">
        <f t="shared" si="14"/>
        <v>1.8708480231709879</v>
      </c>
      <c r="G248">
        <f t="shared" si="15"/>
        <v>5.8706241086552006E-4</v>
      </c>
    </row>
    <row r="249" spans="1:7">
      <c r="A249">
        <v>4.0166666666699999</v>
      </c>
      <c r="B249">
        <v>1.85180664063</v>
      </c>
      <c r="D249">
        <f t="shared" si="12"/>
        <v>240.99999999978002</v>
      </c>
      <c r="E249">
        <f t="shared" si="13"/>
        <v>1.845703125</v>
      </c>
      <c r="F249">
        <f t="shared" si="14"/>
        <v>1.8703783846159852</v>
      </c>
      <c r="G249">
        <f t="shared" si="15"/>
        <v>6.0886843711626792E-4</v>
      </c>
    </row>
    <row r="250" spans="1:7">
      <c r="A250">
        <v>4.0333333333299999</v>
      </c>
      <c r="B250">
        <v>1.85119628906</v>
      </c>
      <c r="D250">
        <f t="shared" si="12"/>
        <v>241.99999999998002</v>
      </c>
      <c r="E250">
        <f t="shared" si="13"/>
        <v>1.845703125</v>
      </c>
      <c r="F250">
        <f t="shared" si="14"/>
        <v>1.8699177981023896</v>
      </c>
      <c r="G250">
        <f t="shared" si="15"/>
        <v>5.8635039345558844E-4</v>
      </c>
    </row>
    <row r="251" spans="1:7">
      <c r="A251">
        <v>4.05</v>
      </c>
      <c r="B251">
        <v>1.8508911132800001</v>
      </c>
      <c r="D251">
        <f t="shared" si="12"/>
        <v>243.00000000017999</v>
      </c>
      <c r="E251">
        <f t="shared" si="13"/>
        <v>1.84509277344</v>
      </c>
      <c r="F251">
        <f t="shared" si="14"/>
        <v>1.869466089157036</v>
      </c>
      <c r="G251">
        <f t="shared" si="15"/>
        <v>5.9405851904231646E-4</v>
      </c>
    </row>
    <row r="252" spans="1:7">
      <c r="A252">
        <v>4.0666666666699998</v>
      </c>
      <c r="B252">
        <v>1.8508911132800001</v>
      </c>
      <c r="D252">
        <f t="shared" si="12"/>
        <v>243.99999999978002</v>
      </c>
      <c r="E252">
        <f t="shared" si="13"/>
        <v>1.84387207031</v>
      </c>
      <c r="F252">
        <f t="shared" si="14"/>
        <v>1.8690230866696242</v>
      </c>
      <c r="G252">
        <f t="shared" si="15"/>
        <v>6.325736239220864E-4</v>
      </c>
    </row>
    <row r="253" spans="1:7">
      <c r="A253">
        <v>4.0833333333299997</v>
      </c>
      <c r="B253">
        <v>1.8496704101599999</v>
      </c>
      <c r="D253">
        <f t="shared" si="12"/>
        <v>244.99999999997999</v>
      </c>
      <c r="E253">
        <f t="shared" si="13"/>
        <v>1.84265136719</v>
      </c>
      <c r="F253">
        <f t="shared" si="14"/>
        <v>1.8685886228271273</v>
      </c>
      <c r="G253">
        <f t="shared" si="15"/>
        <v>6.7274122998569415E-4</v>
      </c>
    </row>
    <row r="254" spans="1:7">
      <c r="A254">
        <v>4.0999999999999996</v>
      </c>
      <c r="B254">
        <v>1.8466186523400001</v>
      </c>
      <c r="D254">
        <f t="shared" si="12"/>
        <v>246.00000000017999</v>
      </c>
      <c r="E254">
        <f t="shared" si="13"/>
        <v>1.84143066406</v>
      </c>
      <c r="F254">
        <f t="shared" si="14"/>
        <v>1.8681625330518179</v>
      </c>
      <c r="G254">
        <f t="shared" si="15"/>
        <v>7.1459281979571526E-4</v>
      </c>
    </row>
    <row r="255" spans="1:7">
      <c r="A255">
        <v>4.1166666666699996</v>
      </c>
      <c r="B255">
        <v>1.8466186523400001</v>
      </c>
      <c r="D255">
        <f t="shared" si="12"/>
        <v>246.99999999977999</v>
      </c>
      <c r="E255">
        <f t="shared" si="13"/>
        <v>1.8405151367199999</v>
      </c>
      <c r="F255">
        <f t="shared" si="14"/>
        <v>1.8677446559381046</v>
      </c>
      <c r="G255">
        <f t="shared" si="15"/>
        <v>7.4144671684913213E-4</v>
      </c>
    </row>
    <row r="256" spans="1:7">
      <c r="A256">
        <v>4.1333333333300004</v>
      </c>
      <c r="B256">
        <v>1.845703125</v>
      </c>
      <c r="D256">
        <f t="shared" si="12"/>
        <v>247.99999999997999</v>
      </c>
      <c r="E256">
        <f t="shared" si="13"/>
        <v>1.8405151367199999</v>
      </c>
      <c r="F256">
        <f t="shared" si="14"/>
        <v>1.867334833190661</v>
      </c>
      <c r="G256">
        <f t="shared" si="15"/>
        <v>7.1929611877838981E-4</v>
      </c>
    </row>
    <row r="257" spans="1:7">
      <c r="A257">
        <v>4.1500000000000004</v>
      </c>
      <c r="B257">
        <v>1.845703125</v>
      </c>
      <c r="D257">
        <f t="shared" si="12"/>
        <v>249.00000000017999</v>
      </c>
      <c r="E257">
        <f t="shared" si="13"/>
        <v>1.8399047851599999</v>
      </c>
      <c r="F257">
        <f t="shared" si="14"/>
        <v>1.8669329095659666</v>
      </c>
      <c r="G257">
        <f t="shared" si="15"/>
        <v>7.3051950890441232E-4</v>
      </c>
    </row>
    <row r="258" spans="1:7">
      <c r="A258">
        <v>4.1666666666700003</v>
      </c>
      <c r="B258">
        <v>1.84509277344</v>
      </c>
      <c r="D258">
        <f t="shared" si="12"/>
        <v>249.99999999977999</v>
      </c>
      <c r="E258">
        <f t="shared" si="13"/>
        <v>1.8386840820300001</v>
      </c>
      <c r="F258">
        <f t="shared" si="14"/>
        <v>1.8665387328127261</v>
      </c>
      <c r="G258">
        <f t="shared" si="15"/>
        <v>7.7588157022761683E-4</v>
      </c>
    </row>
    <row r="259" spans="1:7">
      <c r="A259">
        <v>4.1833333333300002</v>
      </c>
      <c r="B259">
        <v>1.84387207031</v>
      </c>
      <c r="D259">
        <f t="shared" si="12"/>
        <v>250.99999999997999</v>
      </c>
      <c r="E259">
        <f t="shared" si="13"/>
        <v>1.8374633789099999</v>
      </c>
      <c r="F259">
        <f t="shared" si="14"/>
        <v>1.8661521536135068</v>
      </c>
      <c r="G259">
        <f t="shared" si="15"/>
        <v>8.2304579398858018E-4</v>
      </c>
    </row>
    <row r="260" spans="1:7">
      <c r="A260">
        <v>4.2</v>
      </c>
      <c r="B260">
        <v>1.84265136719</v>
      </c>
      <c r="D260">
        <f t="shared" si="12"/>
        <v>252.00000000017997</v>
      </c>
      <c r="E260">
        <f t="shared" si="13"/>
        <v>1.8374633789099999</v>
      </c>
      <c r="F260">
        <f t="shared" si="14"/>
        <v>1.8657730255295952</v>
      </c>
      <c r="G260">
        <f t="shared" si="15"/>
        <v>8.0143609172636597E-4</v>
      </c>
    </row>
    <row r="261" spans="1:7">
      <c r="A261">
        <v>4.2166666666700001</v>
      </c>
      <c r="B261">
        <v>1.84143066406</v>
      </c>
      <c r="D261">
        <f t="shared" si="12"/>
        <v>252.99999999977996</v>
      </c>
      <c r="E261">
        <f t="shared" si="13"/>
        <v>1.8356323242199999</v>
      </c>
      <c r="F261">
        <f t="shared" si="14"/>
        <v>1.8654012049447959</v>
      </c>
      <c r="G261">
        <f t="shared" si="15"/>
        <v>8.8618625960713078E-4</v>
      </c>
    </row>
    <row r="262" spans="1:7">
      <c r="A262">
        <v>4.2333333333300001</v>
      </c>
      <c r="B262">
        <v>1.8405151367199999</v>
      </c>
      <c r="D262">
        <f t="shared" si="12"/>
        <v>253.99999999997996</v>
      </c>
      <c r="E262">
        <f t="shared" si="13"/>
        <v>1.8356323242199999</v>
      </c>
      <c r="F262">
        <f t="shared" si="14"/>
        <v>1.8650365510103784</v>
      </c>
      <c r="G262">
        <f t="shared" si="15"/>
        <v>8.6460855314001047E-4</v>
      </c>
    </row>
    <row r="263" spans="1:7">
      <c r="A263">
        <v>4.25</v>
      </c>
      <c r="B263">
        <v>1.8405151367199999</v>
      </c>
      <c r="D263">
        <f t="shared" si="12"/>
        <v>255.00000000017997</v>
      </c>
      <c r="E263">
        <f t="shared" si="13"/>
        <v>1.8362426757800001</v>
      </c>
      <c r="F263">
        <f t="shared" si="14"/>
        <v>1.8646789255930625</v>
      </c>
      <c r="G263">
        <f t="shared" si="15"/>
        <v>8.0862030343088938E-4</v>
      </c>
    </row>
    <row r="264" spans="1:7">
      <c r="A264">
        <v>4.2666666666699999</v>
      </c>
      <c r="B264">
        <v>1.8399047851599999</v>
      </c>
      <c r="D264">
        <f t="shared" si="12"/>
        <v>255.99999999978002</v>
      </c>
      <c r="E264">
        <f t="shared" si="13"/>
        <v>1.83227539063</v>
      </c>
      <c r="F264">
        <f t="shared" si="14"/>
        <v>1.8643281932220028</v>
      </c>
      <c r="G264">
        <f t="shared" si="15"/>
        <v>1.0273821540019031E-3</v>
      </c>
    </row>
    <row r="265" spans="1:7">
      <c r="A265">
        <v>4.2833333333299999</v>
      </c>
      <c r="B265">
        <v>1.8386840820300001</v>
      </c>
      <c r="D265">
        <f t="shared" ref="D265:D304" si="16">(A272-$A$15)*60</f>
        <v>256.99999999997999</v>
      </c>
      <c r="E265">
        <f t="shared" ref="E265:E304" si="17">B272</f>
        <v>1.83227539063</v>
      </c>
      <c r="F265">
        <f t="shared" ref="F265:F304" si="18">$J$10*EXP(-$J$11*D265)+$J$12</f>
        <v>1.8639842210368605</v>
      </c>
      <c r="G265">
        <f t="shared" ref="G265:G304" si="19">(E265-F265)^2</f>
        <v>1.0054499257710382E-3</v>
      </c>
    </row>
    <row r="266" spans="1:7">
      <c r="A266">
        <v>4.3</v>
      </c>
      <c r="B266">
        <v>1.8374633789099999</v>
      </c>
      <c r="D266">
        <f t="shared" si="16"/>
        <v>258.00000000018002</v>
      </c>
      <c r="E266">
        <f t="shared" si="17"/>
        <v>1.83288574219</v>
      </c>
      <c r="F266">
        <f t="shared" si="18"/>
        <v>1.8636468787387355</v>
      </c>
      <c r="G266">
        <f t="shared" si="19"/>
        <v>9.4624752176994907E-4</v>
      </c>
    </row>
    <row r="267" spans="1:7">
      <c r="A267">
        <v>4.3166666666699998</v>
      </c>
      <c r="B267">
        <v>1.8374633789099999</v>
      </c>
      <c r="D267">
        <f t="shared" si="16"/>
        <v>258.99999999978002</v>
      </c>
      <c r="E267">
        <f t="shared" si="17"/>
        <v>1.83044433594</v>
      </c>
      <c r="F267">
        <f t="shared" si="18"/>
        <v>1.8633160385401613</v>
      </c>
      <c r="G267">
        <f t="shared" si="19"/>
        <v>1.0805488318334482E-3</v>
      </c>
    </row>
    <row r="268" spans="1:7">
      <c r="A268">
        <v>4.3333333333299997</v>
      </c>
      <c r="B268">
        <v>1.8356323242199999</v>
      </c>
      <c r="D268">
        <f t="shared" si="16"/>
        <v>259.99999999997999</v>
      </c>
      <c r="E268">
        <f t="shared" si="17"/>
        <v>1.8301391601599999</v>
      </c>
      <c r="F268">
        <f t="shared" si="18"/>
        <v>1.8629915751161186</v>
      </c>
      <c r="G268">
        <f t="shared" si="19"/>
        <v>1.0792811684490105E-3</v>
      </c>
    </row>
    <row r="269" spans="1:7">
      <c r="A269">
        <v>4.3499999999999996</v>
      </c>
      <c r="B269">
        <v>1.8356323242199999</v>
      </c>
      <c r="D269">
        <f t="shared" si="16"/>
        <v>261.00000000017997</v>
      </c>
      <c r="E269">
        <f t="shared" si="17"/>
        <v>1.8301391601599999</v>
      </c>
      <c r="F269">
        <f t="shared" si="18"/>
        <v>1.8626733655577536</v>
      </c>
      <c r="G269">
        <f t="shared" si="19"/>
        <v>1.0584745208632297E-3</v>
      </c>
    </row>
    <row r="270" spans="1:7">
      <c r="A270">
        <v>4.3666666666699996</v>
      </c>
      <c r="B270">
        <v>1.8362426757800001</v>
      </c>
      <c r="D270">
        <f t="shared" si="16"/>
        <v>261.99999999978002</v>
      </c>
      <c r="E270">
        <f t="shared" si="17"/>
        <v>1.8301391601599999</v>
      </c>
      <c r="F270">
        <f t="shared" si="18"/>
        <v>1.8623612893252062</v>
      </c>
      <c r="G270">
        <f t="shared" si="19"/>
        <v>1.0382656079392372E-3</v>
      </c>
    </row>
    <row r="271" spans="1:7">
      <c r="A271">
        <v>4.3833333333300004</v>
      </c>
      <c r="B271">
        <v>1.83227539063</v>
      </c>
      <c r="D271">
        <f t="shared" si="16"/>
        <v>262.99999999997999</v>
      </c>
      <c r="E271">
        <f t="shared" si="17"/>
        <v>1.8289184570300001</v>
      </c>
      <c r="F271">
        <f t="shared" si="18"/>
        <v>1.8620552282014038</v>
      </c>
      <c r="G271">
        <f t="shared" si="19"/>
        <v>1.0980456036659698E-3</v>
      </c>
    </row>
    <row r="272" spans="1:7">
      <c r="A272">
        <v>4.4000000000000004</v>
      </c>
      <c r="B272">
        <v>1.83227539063</v>
      </c>
      <c r="D272">
        <f t="shared" si="16"/>
        <v>264.00000000017997</v>
      </c>
      <c r="E272">
        <f t="shared" si="17"/>
        <v>1.8264770507800001</v>
      </c>
      <c r="F272">
        <f t="shared" si="18"/>
        <v>1.8617550662484035</v>
      </c>
      <c r="G272">
        <f t="shared" si="19"/>
        <v>1.2445383753889074E-3</v>
      </c>
    </row>
    <row r="273" spans="1:7">
      <c r="A273">
        <v>4.4166666666700003</v>
      </c>
      <c r="B273">
        <v>1.83288574219</v>
      </c>
      <c r="D273">
        <f t="shared" si="16"/>
        <v>264.99999999977996</v>
      </c>
      <c r="E273">
        <f t="shared" si="17"/>
        <v>1.8264770507800001</v>
      </c>
      <c r="F273">
        <f t="shared" si="18"/>
        <v>1.8614606897628958</v>
      </c>
      <c r="G273">
        <f t="shared" si="19"/>
        <v>1.2238549964855791E-3</v>
      </c>
    </row>
    <row r="274" spans="1:7">
      <c r="A274">
        <v>4.4333333333300002</v>
      </c>
      <c r="B274">
        <v>1.83044433594</v>
      </c>
      <c r="D274">
        <f t="shared" si="16"/>
        <v>265.99999999997999</v>
      </c>
      <c r="E274">
        <f t="shared" si="17"/>
        <v>1.8258666992199999</v>
      </c>
      <c r="F274">
        <f t="shared" si="18"/>
        <v>1.8611719872326196</v>
      </c>
      <c r="G274">
        <f t="shared" si="19"/>
        <v>1.2464633616540263E-3</v>
      </c>
    </row>
    <row r="275" spans="1:7">
      <c r="A275">
        <v>4.45</v>
      </c>
      <c r="B275">
        <v>1.8301391601599999</v>
      </c>
      <c r="D275">
        <f t="shared" si="16"/>
        <v>267.00000000017997</v>
      </c>
      <c r="E275">
        <f t="shared" si="17"/>
        <v>1.8252563476599999</v>
      </c>
      <c r="F275">
        <f t="shared" si="18"/>
        <v>1.8608888492951801</v>
      </c>
      <c r="G275">
        <f t="shared" si="19"/>
        <v>1.2696751727811174E-3</v>
      </c>
    </row>
    <row r="276" spans="1:7">
      <c r="A276">
        <v>4.4666666666700001</v>
      </c>
      <c r="B276">
        <v>1.8301391601599999</v>
      </c>
      <c r="D276">
        <f t="shared" si="16"/>
        <v>267.99999999977996</v>
      </c>
      <c r="E276">
        <f t="shared" si="17"/>
        <v>1.8258666992199999</v>
      </c>
      <c r="F276">
        <f t="shared" si="18"/>
        <v>1.860611168696076</v>
      </c>
      <c r="G276">
        <f t="shared" si="19"/>
        <v>1.2071781591739853E-3</v>
      </c>
    </row>
    <row r="277" spans="1:7">
      <c r="A277">
        <v>4.4833333333300001</v>
      </c>
      <c r="B277">
        <v>1.8301391601599999</v>
      </c>
      <c r="D277">
        <f t="shared" si="16"/>
        <v>268.99999999997999</v>
      </c>
      <c r="E277">
        <f t="shared" si="17"/>
        <v>1.82495117188</v>
      </c>
      <c r="F277">
        <f t="shared" si="18"/>
        <v>1.8603388402475871</v>
      </c>
      <c r="G277">
        <f t="shared" si="19"/>
        <v>1.2522870724943254E-3</v>
      </c>
    </row>
    <row r="278" spans="1:7">
      <c r="A278">
        <v>4.5</v>
      </c>
      <c r="B278">
        <v>1.8289184570300001</v>
      </c>
      <c r="D278">
        <f t="shared" si="16"/>
        <v>270.00000000017997</v>
      </c>
      <c r="E278">
        <f t="shared" si="17"/>
        <v>1.82373046875</v>
      </c>
      <c r="F278">
        <f t="shared" si="18"/>
        <v>1.8600717607899271</v>
      </c>
      <c r="G278">
        <f t="shared" si="19"/>
        <v>1.3206895071312679E-3</v>
      </c>
    </row>
    <row r="279" spans="1:7">
      <c r="A279">
        <v>4.5166666666699999</v>
      </c>
      <c r="B279">
        <v>1.8264770507800001</v>
      </c>
      <c r="D279">
        <f t="shared" si="16"/>
        <v>270.99999999978002</v>
      </c>
      <c r="E279">
        <f t="shared" si="17"/>
        <v>1.82312011719</v>
      </c>
      <c r="F279">
        <f t="shared" si="18"/>
        <v>1.8598098291516518</v>
      </c>
      <c r="G279">
        <f t="shared" si="19"/>
        <v>1.3461349638289773E-3</v>
      </c>
    </row>
    <row r="280" spans="1:7">
      <c r="A280">
        <v>4.5333333333299999</v>
      </c>
      <c r="B280">
        <v>1.8264770507800001</v>
      </c>
      <c r="D280">
        <f t="shared" si="16"/>
        <v>271.99999999997999</v>
      </c>
      <c r="E280">
        <f t="shared" si="17"/>
        <v>1.8212890625</v>
      </c>
      <c r="F280">
        <f t="shared" si="18"/>
        <v>1.8595529461108782</v>
      </c>
      <c r="G280">
        <f t="shared" si="19"/>
        <v>1.4641247889868318E-3</v>
      </c>
    </row>
    <row r="281" spans="1:7">
      <c r="A281">
        <v>4.55</v>
      </c>
      <c r="B281">
        <v>1.8258666992199999</v>
      </c>
      <c r="D281">
        <f t="shared" si="16"/>
        <v>273.00000000018002</v>
      </c>
      <c r="E281">
        <f t="shared" si="17"/>
        <v>1.82067871094</v>
      </c>
      <c r="F281">
        <f t="shared" si="18"/>
        <v>1.859301014358641</v>
      </c>
      <c r="G281">
        <f t="shared" si="19"/>
        <v>1.4916823213615711E-3</v>
      </c>
    </row>
    <row r="282" spans="1:7">
      <c r="A282">
        <v>4.5666666666699998</v>
      </c>
      <c r="B282">
        <v>1.8252563476599999</v>
      </c>
      <c r="D282">
        <f t="shared" si="16"/>
        <v>273.99999999978002</v>
      </c>
      <c r="E282">
        <f t="shared" si="17"/>
        <v>1.8212890625</v>
      </c>
      <c r="F282">
        <f t="shared" si="18"/>
        <v>1.8590539384615457</v>
      </c>
      <c r="G282">
        <f t="shared" si="19"/>
        <v>1.4261858563909286E-3</v>
      </c>
    </row>
    <row r="283" spans="1:7">
      <c r="A283">
        <v>4.5833333333299997</v>
      </c>
      <c r="B283">
        <v>1.8258666992199999</v>
      </c>
      <c r="D283">
        <f t="shared" si="16"/>
        <v>274.99999999997999</v>
      </c>
      <c r="E283">
        <f t="shared" si="17"/>
        <v>1.8197631835900001</v>
      </c>
      <c r="F283">
        <f t="shared" si="18"/>
        <v>1.8588116248251878</v>
      </c>
      <c r="G283">
        <f t="shared" si="19"/>
        <v>1.5247807628979064E-3</v>
      </c>
    </row>
    <row r="284" spans="1:7">
      <c r="A284">
        <v>4.5999999999999996</v>
      </c>
      <c r="B284">
        <v>1.82495117188</v>
      </c>
      <c r="D284">
        <f t="shared" si="16"/>
        <v>276.00000000017997</v>
      </c>
      <c r="E284">
        <f t="shared" si="17"/>
        <v>1.8191528320300001</v>
      </c>
      <c r="F284">
        <f t="shared" si="18"/>
        <v>1.8585739816595868</v>
      </c>
      <c r="G284">
        <f t="shared" si="19"/>
        <v>1.5540270381182596E-3</v>
      </c>
    </row>
    <row r="285" spans="1:7">
      <c r="A285">
        <v>4.6166666666699996</v>
      </c>
      <c r="B285">
        <v>1.82373046875</v>
      </c>
      <c r="D285">
        <f t="shared" si="16"/>
        <v>276.99999999978002</v>
      </c>
      <c r="E285">
        <f t="shared" si="17"/>
        <v>1.8185424804699999</v>
      </c>
      <c r="F285">
        <f t="shared" si="18"/>
        <v>1.8583409189439584</v>
      </c>
      <c r="G285">
        <f t="shared" si="19"/>
        <v>1.5839157049654582E-3</v>
      </c>
    </row>
    <row r="286" spans="1:7">
      <c r="A286">
        <v>4.6333333333300004</v>
      </c>
      <c r="B286">
        <v>1.82312011719</v>
      </c>
      <c r="D286">
        <f t="shared" si="16"/>
        <v>277.99999999997999</v>
      </c>
      <c r="E286">
        <f t="shared" si="17"/>
        <v>1.8191528320300001</v>
      </c>
      <c r="F286">
        <f t="shared" si="18"/>
        <v>1.8581123483922077</v>
      </c>
      <c r="G286">
        <f t="shared" si="19"/>
        <v>1.5178439151771236E-3</v>
      </c>
    </row>
    <row r="287" spans="1:7">
      <c r="A287">
        <v>4.6500000000000004</v>
      </c>
      <c r="B287">
        <v>1.8212890625</v>
      </c>
      <c r="D287">
        <f t="shared" si="16"/>
        <v>279.00000000017997</v>
      </c>
      <c r="E287">
        <f t="shared" si="17"/>
        <v>1.8185424804699999</v>
      </c>
      <c r="F287">
        <f t="shared" si="18"/>
        <v>1.857888183420324</v>
      </c>
      <c r="G287">
        <f t="shared" si="19"/>
        <v>1.5480843406551453E-3</v>
      </c>
    </row>
    <row r="288" spans="1:7">
      <c r="A288">
        <v>4.6666666666700003</v>
      </c>
      <c r="B288">
        <v>1.82067871094</v>
      </c>
      <c r="D288">
        <f t="shared" si="16"/>
        <v>279.99999999977996</v>
      </c>
      <c r="E288">
        <f t="shared" si="17"/>
        <v>1.8154907226599999</v>
      </c>
      <c r="F288">
        <f t="shared" si="18"/>
        <v>1.857668339113151</v>
      </c>
      <c r="G288">
        <f t="shared" si="19"/>
        <v>1.7789513296691225E-3</v>
      </c>
    </row>
    <row r="289" spans="1:7">
      <c r="A289">
        <v>4.6833333333300002</v>
      </c>
      <c r="B289">
        <v>1.8212890625</v>
      </c>
      <c r="D289">
        <f t="shared" si="16"/>
        <v>280.99999999997999</v>
      </c>
      <c r="E289">
        <f t="shared" si="17"/>
        <v>1.8148803710900001</v>
      </c>
      <c r="F289">
        <f t="shared" si="18"/>
        <v>1.8574527321918366</v>
      </c>
      <c r="G289">
        <f t="shared" si="19"/>
        <v>1.8124059297851603E-3</v>
      </c>
    </row>
    <row r="290" spans="1:7">
      <c r="A290">
        <v>4.7</v>
      </c>
      <c r="B290">
        <v>1.8197631835900001</v>
      </c>
      <c r="D290">
        <f t="shared" si="16"/>
        <v>282.00000000017997</v>
      </c>
      <c r="E290">
        <f t="shared" si="17"/>
        <v>1.81457519531</v>
      </c>
      <c r="F290">
        <f t="shared" si="18"/>
        <v>1.8572412809830776</v>
      </c>
      <c r="G290">
        <f t="shared" si="19"/>
        <v>1.8203948666623989E-3</v>
      </c>
    </row>
    <row r="291" spans="1:7">
      <c r="A291">
        <v>4.7166666666700001</v>
      </c>
      <c r="B291">
        <v>1.8191528320300001</v>
      </c>
      <c r="D291">
        <f t="shared" si="16"/>
        <v>282.99999999977996</v>
      </c>
      <c r="E291">
        <f t="shared" si="17"/>
        <v>1.81457519531</v>
      </c>
      <c r="F291">
        <f t="shared" si="18"/>
        <v>1.8570339053877745</v>
      </c>
      <c r="G291">
        <f t="shared" si="19"/>
        <v>1.8027420614685069E-3</v>
      </c>
    </row>
    <row r="292" spans="1:7">
      <c r="A292">
        <v>4.7333333333300001</v>
      </c>
      <c r="B292">
        <v>1.8185424804699999</v>
      </c>
      <c r="D292">
        <f t="shared" si="16"/>
        <v>283.99999999997999</v>
      </c>
      <c r="E292">
        <f t="shared" si="17"/>
        <v>1.81457519531</v>
      </c>
      <c r="F292">
        <f t="shared" si="18"/>
        <v>1.8568305268503269</v>
      </c>
      <c r="G292">
        <f t="shared" si="19"/>
        <v>1.7855130435829455E-3</v>
      </c>
    </row>
    <row r="293" spans="1:7">
      <c r="A293">
        <v>4.75</v>
      </c>
      <c r="B293">
        <v>1.8191528320300001</v>
      </c>
      <c r="D293">
        <f t="shared" si="16"/>
        <v>285.00000000017997</v>
      </c>
      <c r="E293">
        <f t="shared" si="17"/>
        <v>1.81457519531</v>
      </c>
      <c r="F293">
        <f t="shared" si="18"/>
        <v>1.8566310683296228</v>
      </c>
      <c r="G293">
        <f t="shared" si="19"/>
        <v>1.7686964554426343E-3</v>
      </c>
    </row>
    <row r="294" spans="1:7">
      <c r="A294">
        <v>4.7666666666699999</v>
      </c>
      <c r="B294">
        <v>1.8185424804699999</v>
      </c>
      <c r="D294">
        <f t="shared" si="16"/>
        <v>285.99999999978002</v>
      </c>
      <c r="E294">
        <f t="shared" si="17"/>
        <v>1.81335449219</v>
      </c>
      <c r="F294">
        <f t="shared" si="18"/>
        <v>1.8564354542694712</v>
      </c>
      <c r="G294">
        <f t="shared" si="19"/>
        <v>1.8559692936928362E-3</v>
      </c>
    </row>
    <row r="295" spans="1:7">
      <c r="A295">
        <v>4.7833333333299999</v>
      </c>
      <c r="B295">
        <v>1.8154907226599999</v>
      </c>
      <c r="D295">
        <f t="shared" si="16"/>
        <v>286.99999999997999</v>
      </c>
      <c r="E295">
        <f t="shared" si="17"/>
        <v>1.81213378906</v>
      </c>
      <c r="F295">
        <f t="shared" si="18"/>
        <v>1.8562436105696392</v>
      </c>
      <c r="G295">
        <f t="shared" si="19"/>
        <v>1.9456763536122254E-3</v>
      </c>
    </row>
    <row r="296" spans="1:7">
      <c r="A296">
        <v>4.8</v>
      </c>
      <c r="B296">
        <v>1.8148803710900001</v>
      </c>
      <c r="D296">
        <f t="shared" si="16"/>
        <v>288.00000000018002</v>
      </c>
      <c r="E296">
        <f t="shared" si="17"/>
        <v>1.81274414063</v>
      </c>
      <c r="F296">
        <f t="shared" si="18"/>
        <v>1.8560554645584861</v>
      </c>
      <c r="G296">
        <f t="shared" si="19"/>
        <v>1.8758707804382557E-3</v>
      </c>
    </row>
    <row r="297" spans="1:7">
      <c r="A297">
        <v>4.8166666666699998</v>
      </c>
      <c r="B297">
        <v>1.81457519531</v>
      </c>
      <c r="D297">
        <f t="shared" si="16"/>
        <v>288.99999999978002</v>
      </c>
      <c r="E297">
        <f t="shared" si="17"/>
        <v>1.81213378906</v>
      </c>
      <c r="F297">
        <f t="shared" si="18"/>
        <v>1.8558709449650739</v>
      </c>
      <c r="G297">
        <f t="shared" si="19"/>
        <v>1.9129388066647388E-3</v>
      </c>
    </row>
    <row r="298" spans="1:7">
      <c r="A298">
        <v>4.8333333333299997</v>
      </c>
      <c r="B298">
        <v>1.81457519531</v>
      </c>
      <c r="D298">
        <f t="shared" si="16"/>
        <v>289.99999999997999</v>
      </c>
      <c r="E298">
        <f t="shared" si="17"/>
        <v>1.81030273438</v>
      </c>
      <c r="F298">
        <f t="shared" si="18"/>
        <v>1.8556899818918453</v>
      </c>
      <c r="G298">
        <f t="shared" si="19"/>
        <v>2.0600022367015082E-3</v>
      </c>
    </row>
    <row r="299" spans="1:7">
      <c r="A299">
        <v>4.8499999999999996</v>
      </c>
      <c r="B299">
        <v>1.81457519531</v>
      </c>
      <c r="D299">
        <f t="shared" si="16"/>
        <v>291.00000000017997</v>
      </c>
      <c r="E299">
        <f t="shared" si="17"/>
        <v>1.8093872070300001</v>
      </c>
      <c r="F299">
        <f t="shared" si="18"/>
        <v>1.8555125067888123</v>
      </c>
      <c r="G299">
        <f t="shared" si="19"/>
        <v>2.1275432778402798E-3</v>
      </c>
    </row>
    <row r="300" spans="1:7">
      <c r="A300">
        <v>4.8666666666699996</v>
      </c>
      <c r="B300">
        <v>1.81457519531</v>
      </c>
      <c r="D300">
        <f t="shared" si="16"/>
        <v>291.99999999978002</v>
      </c>
      <c r="E300">
        <f t="shared" si="17"/>
        <v>1.8093872070300001</v>
      </c>
      <c r="F300">
        <f t="shared" si="18"/>
        <v>1.855338452427246</v>
      </c>
      <c r="G300">
        <f t="shared" si="19"/>
        <v>2.1115169535579153E-3</v>
      </c>
    </row>
    <row r="301" spans="1:7">
      <c r="A301">
        <v>4.8833333333300004</v>
      </c>
      <c r="B301">
        <v>1.81335449219</v>
      </c>
      <c r="D301">
        <f t="shared" si="16"/>
        <v>292.99999999997999</v>
      </c>
      <c r="E301">
        <f t="shared" si="17"/>
        <v>1.80969238281</v>
      </c>
      <c r="F301">
        <f t="shared" si="18"/>
        <v>1.8551677528739066</v>
      </c>
      <c r="G301">
        <f t="shared" si="19"/>
        <v>2.0680092824492489E-3</v>
      </c>
    </row>
    <row r="302" spans="1:7">
      <c r="A302">
        <v>4.9000000000000004</v>
      </c>
      <c r="B302">
        <v>1.81213378906</v>
      </c>
    </row>
    <row r="303" spans="1:7">
      <c r="A303">
        <v>4.9166666666700003</v>
      </c>
      <c r="B303">
        <v>1.81274414063</v>
      </c>
    </row>
    <row r="304" spans="1:7">
      <c r="A304">
        <v>4.9333333333300002</v>
      </c>
      <c r="B304">
        <v>1.81213378906</v>
      </c>
    </row>
    <row r="305" spans="1:2">
      <c r="A305">
        <v>4.95</v>
      </c>
      <c r="B305">
        <v>1.81030273438</v>
      </c>
    </row>
    <row r="306" spans="1:2">
      <c r="A306">
        <v>4.9666666666700001</v>
      </c>
      <c r="B306">
        <v>1.8093872070300001</v>
      </c>
    </row>
    <row r="307" spans="1:2">
      <c r="A307">
        <v>4.9833333333300001</v>
      </c>
      <c r="B307">
        <v>1.8093872070300001</v>
      </c>
    </row>
    <row r="308" spans="1:2">
      <c r="A308">
        <v>5</v>
      </c>
      <c r="B308">
        <v>1.80969238281</v>
      </c>
    </row>
  </sheetData>
  <pageMargins left="0.7" right="0.7" top="0.75" bottom="0.75" header="0.3" footer="0.3"/>
  <drawing r:id="rId1"/>
  <legacyDrawing r:id="rId2"/>
  <oleObjects>
    <oleObject progId="Equation.3" shapeId="716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K308"/>
  <sheetViews>
    <sheetView workbookViewId="0">
      <selection activeCell="D9" sqref="D9"/>
    </sheetView>
  </sheetViews>
  <sheetFormatPr defaultRowHeight="15"/>
  <cols>
    <col min="1" max="1" width="12" customWidth="1"/>
    <col min="2" max="2" width="12" bestFit="1" customWidth="1"/>
  </cols>
  <sheetData>
    <row r="1" spans="1:11">
      <c r="A1" t="s">
        <v>134</v>
      </c>
      <c r="C1" s="34"/>
    </row>
    <row r="2" spans="1:11">
      <c r="A2" t="s">
        <v>145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6.1676025390599998</v>
      </c>
      <c r="D8">
        <f>(A14-$A$14)*60</f>
        <v>0</v>
      </c>
      <c r="E8">
        <f>B14</f>
        <v>6.1666870117199997</v>
      </c>
      <c r="F8">
        <f>$J$10*EXP(-$J$11*D8)+$J$12</f>
        <v>4.8664243746713991</v>
      </c>
      <c r="G8">
        <f>(E8-F8)^2</f>
        <v>1.6906829253045808</v>
      </c>
      <c r="H8">
        <f>SUM(G8:G5000)</f>
        <v>2.2321288987140826</v>
      </c>
      <c r="K8" t="s">
        <v>21</v>
      </c>
    </row>
    <row r="9" spans="1:11">
      <c r="A9">
        <v>1.6666666666700001E-2</v>
      </c>
      <c r="B9">
        <v>6.1669921875</v>
      </c>
      <c r="D9">
        <f t="shared" ref="D9:D72" si="0">(A15-$A$14)*60</f>
        <v>1.0000000000199996</v>
      </c>
      <c r="E9">
        <f t="shared" ref="E9:E72" si="1">B15</f>
        <v>5.1242065429699997</v>
      </c>
      <c r="F9">
        <f t="shared" ref="F9:F72" si="2">$J$10*EXP(-$J$11*D9)+$J$12</f>
        <v>4.8358463856201679</v>
      </c>
      <c r="G9">
        <f t="shared" ref="G9:G72" si="3">(E9-F9)^2</f>
        <v>8.3151580346819742E-2</v>
      </c>
      <c r="I9" t="s">
        <v>22</v>
      </c>
    </row>
    <row r="10" spans="1:11">
      <c r="A10">
        <v>3.3333333333299998E-2</v>
      </c>
      <c r="B10">
        <v>6.1660766601599999</v>
      </c>
      <c r="D10">
        <f t="shared" si="0"/>
        <v>1.9999999999799989</v>
      </c>
      <c r="E10">
        <f t="shared" si="1"/>
        <v>4.9502563476599999</v>
      </c>
      <c r="F10">
        <f t="shared" si="2"/>
        <v>4.8057546104232873</v>
      </c>
      <c r="G10">
        <f t="shared" si="3"/>
        <v>2.088075206442792E-2</v>
      </c>
      <c r="I10" t="s">
        <v>15</v>
      </c>
      <c r="J10">
        <v>1.9230497228628605</v>
      </c>
      <c r="K10">
        <v>4</v>
      </c>
    </row>
    <row r="11" spans="1:11">
      <c r="A11">
        <v>0.05</v>
      </c>
      <c r="B11">
        <v>6.1666870117199997</v>
      </c>
      <c r="D11">
        <f t="shared" si="0"/>
        <v>2.9999999999999991</v>
      </c>
      <c r="E11">
        <f t="shared" si="1"/>
        <v>4.8425292968799996</v>
      </c>
      <c r="F11">
        <f t="shared" si="2"/>
        <v>4.7761413178980288</v>
      </c>
      <c r="G11">
        <f t="shared" si="3"/>
        <v>4.4073637533105963E-3</v>
      </c>
      <c r="I11" t="s">
        <v>16</v>
      </c>
      <c r="J11">
        <v>1.6028552875819835E-2</v>
      </c>
      <c r="K11">
        <v>0.3</v>
      </c>
    </row>
    <row r="12" spans="1:11">
      <c r="A12">
        <v>6.66666666667E-2</v>
      </c>
      <c r="B12">
        <v>6.1669921875</v>
      </c>
      <c r="D12">
        <f t="shared" si="0"/>
        <v>4.00000000002</v>
      </c>
      <c r="E12">
        <f t="shared" si="1"/>
        <v>4.7628784179699997</v>
      </c>
      <c r="F12">
        <f t="shared" si="2"/>
        <v>4.746998899798867</v>
      </c>
      <c r="G12">
        <f t="shared" si="3"/>
        <v>2.5215909734733187E-4</v>
      </c>
      <c r="I12" t="s">
        <v>17</v>
      </c>
      <c r="J12">
        <v>2.9433746518085386</v>
      </c>
      <c r="K12">
        <v>1.6</v>
      </c>
    </row>
    <row r="13" spans="1:11">
      <c r="A13">
        <v>8.3333333333299994E-2</v>
      </c>
      <c r="B13">
        <v>6.1654663085900001</v>
      </c>
      <c r="D13">
        <f t="shared" si="0"/>
        <v>4.99999999998</v>
      </c>
      <c r="E13">
        <f t="shared" si="1"/>
        <v>4.7000122070300003</v>
      </c>
      <c r="F13">
        <f t="shared" si="2"/>
        <v>4.7183198688572237</v>
      </c>
      <c r="G13">
        <f t="shared" si="3"/>
        <v>3.3517048157996994E-4</v>
      </c>
    </row>
    <row r="14" spans="1:11">
      <c r="A14">
        <v>0.1</v>
      </c>
      <c r="B14">
        <v>6.1666870117199997</v>
      </c>
      <c r="D14">
        <f t="shared" si="0"/>
        <v>6</v>
      </c>
      <c r="E14">
        <f t="shared" si="1"/>
        <v>4.6475219726599999</v>
      </c>
      <c r="F14">
        <f t="shared" si="2"/>
        <v>4.6900968568528061</v>
      </c>
      <c r="G14">
        <f t="shared" si="3"/>
        <v>1.8126207640308588E-3</v>
      </c>
    </row>
    <row r="15" spans="1:11">
      <c r="A15">
        <v>0.116666666667</v>
      </c>
      <c r="B15">
        <v>5.1242065429699997</v>
      </c>
      <c r="D15">
        <f t="shared" si="0"/>
        <v>7.0000000000199991</v>
      </c>
      <c r="E15">
        <f t="shared" si="1"/>
        <v>4.6014404296900002</v>
      </c>
      <c r="F15">
        <f t="shared" si="2"/>
        <v>4.6623226127308852</v>
      </c>
      <c r="G15">
        <f t="shared" si="3"/>
        <v>3.7066402118238247E-3</v>
      </c>
    </row>
    <row r="16" spans="1:11">
      <c r="A16">
        <v>0.13333333333299999</v>
      </c>
      <c r="B16">
        <v>4.9502563476599999</v>
      </c>
      <c r="D16">
        <f t="shared" si="0"/>
        <v>7.9999999999799991</v>
      </c>
      <c r="E16">
        <f t="shared" si="1"/>
        <v>4.5587158203099998</v>
      </c>
      <c r="F16">
        <f t="shared" si="2"/>
        <v>4.6349900007340707</v>
      </c>
      <c r="G16">
        <f t="shared" si="3"/>
        <v>5.8177505993637314E-3</v>
      </c>
    </row>
    <row r="17" spans="1:7">
      <c r="A17">
        <v>0.15</v>
      </c>
      <c r="B17">
        <v>4.8425292968799996</v>
      </c>
      <c r="D17">
        <f t="shared" si="0"/>
        <v>9</v>
      </c>
      <c r="E17">
        <f t="shared" si="1"/>
        <v>4.521484375</v>
      </c>
      <c r="F17">
        <f t="shared" si="2"/>
        <v>4.6080919985641966</v>
      </c>
      <c r="G17">
        <f t="shared" si="3"/>
        <v>7.5008804594375823E-3</v>
      </c>
    </row>
    <row r="18" spans="1:7">
      <c r="A18">
        <v>0.166666666667</v>
      </c>
      <c r="B18">
        <v>4.7628784179699997</v>
      </c>
      <c r="D18">
        <f t="shared" si="0"/>
        <v>10.00000000002</v>
      </c>
      <c r="E18">
        <f t="shared" si="1"/>
        <v>4.4882202148400001</v>
      </c>
      <c r="F18">
        <f t="shared" si="2"/>
        <v>4.5816216955879909</v>
      </c>
      <c r="G18">
        <f t="shared" si="3"/>
        <v>8.7238366059172994E-3</v>
      </c>
    </row>
    <row r="19" spans="1:7">
      <c r="A19">
        <v>0.183333333333</v>
      </c>
      <c r="B19">
        <v>4.7000122070300003</v>
      </c>
      <c r="D19">
        <f t="shared" si="0"/>
        <v>10.999999999979998</v>
      </c>
      <c r="E19">
        <f t="shared" si="1"/>
        <v>4.4552612304699997</v>
      </c>
      <c r="F19">
        <f t="shared" si="2"/>
        <v>4.5555722910565555</v>
      </c>
      <c r="G19">
        <f t="shared" si="3"/>
        <v>1.0062308875999671E-2</v>
      </c>
    </row>
    <row r="20" spans="1:7">
      <c r="A20">
        <v>0.2</v>
      </c>
      <c r="B20">
        <v>4.6475219726599999</v>
      </c>
      <c r="D20">
        <f t="shared" si="0"/>
        <v>11.999999999999998</v>
      </c>
      <c r="E20">
        <f t="shared" si="1"/>
        <v>4.4253540039099999</v>
      </c>
      <c r="F20">
        <f t="shared" si="2"/>
        <v>4.5299370923535509</v>
      </c>
      <c r="G20">
        <f t="shared" si="3"/>
        <v>1.0937622388391615E-2</v>
      </c>
    </row>
    <row r="21" spans="1:7">
      <c r="A21">
        <v>0.21666666666699999</v>
      </c>
      <c r="B21">
        <v>4.6014404296900002</v>
      </c>
      <c r="D21">
        <f t="shared" si="0"/>
        <v>13.00000000002</v>
      </c>
      <c r="E21">
        <f t="shared" si="1"/>
        <v>4.3981933593799996</v>
      </c>
      <c r="F21">
        <f t="shared" si="2"/>
        <v>4.5047095132851025</v>
      </c>
      <c r="G21">
        <f t="shared" si="3"/>
        <v>1.1345691042735577E-2</v>
      </c>
    </row>
    <row r="22" spans="1:7">
      <c r="A22">
        <v>0.23333333333299999</v>
      </c>
      <c r="B22">
        <v>4.5587158203099998</v>
      </c>
      <c r="D22">
        <f t="shared" si="0"/>
        <v>13.999999999980002</v>
      </c>
      <c r="E22">
        <f t="shared" si="1"/>
        <v>4.3704223632800003</v>
      </c>
      <c r="F22">
        <f t="shared" si="2"/>
        <v>4.4798830723828775</v>
      </c>
      <c r="G22">
        <f t="shared" si="3"/>
        <v>1.1981646837304703E-2</v>
      </c>
    </row>
    <row r="23" spans="1:7">
      <c r="A23">
        <v>0.25</v>
      </c>
      <c r="B23">
        <v>4.521484375</v>
      </c>
      <c r="D23">
        <f t="shared" si="0"/>
        <v>14.999999999999998</v>
      </c>
      <c r="E23">
        <f t="shared" si="1"/>
        <v>4.3450927734400002</v>
      </c>
      <c r="F23">
        <f t="shared" si="2"/>
        <v>4.455451391234508</v>
      </c>
      <c r="G23">
        <f t="shared" si="3"/>
        <v>1.2179024521514238E-2</v>
      </c>
    </row>
    <row r="24" spans="1:7">
      <c r="A24">
        <v>0.26666666666700001</v>
      </c>
      <c r="B24">
        <v>4.4882202148400001</v>
      </c>
      <c r="D24">
        <f t="shared" si="0"/>
        <v>16.000000000020002</v>
      </c>
      <c r="E24">
        <f t="shared" si="1"/>
        <v>4.3215942382800003</v>
      </c>
      <c r="F24">
        <f t="shared" si="2"/>
        <v>4.431408192853783</v>
      </c>
      <c r="G24">
        <f t="shared" si="3"/>
        <v>1.2059104619132793E-2</v>
      </c>
    </row>
    <row r="25" spans="1:7">
      <c r="A25">
        <v>0.28333333333299998</v>
      </c>
      <c r="B25">
        <v>4.4552612304699997</v>
      </c>
      <c r="D25">
        <f t="shared" si="0"/>
        <v>16.999999999980002</v>
      </c>
      <c r="E25">
        <f t="shared" si="1"/>
        <v>4.296875</v>
      </c>
      <c r="F25">
        <f t="shared" si="2"/>
        <v>4.4077473000633969</v>
      </c>
      <c r="G25">
        <f t="shared" si="3"/>
        <v>1.2292666921347915E-2</v>
      </c>
    </row>
    <row r="26" spans="1:7">
      <c r="A26">
        <v>0.3</v>
      </c>
      <c r="B26">
        <v>4.4253540039099999</v>
      </c>
      <c r="D26">
        <f t="shared" si="0"/>
        <v>18.000000000000004</v>
      </c>
      <c r="E26">
        <f t="shared" si="1"/>
        <v>4.2767333984400002</v>
      </c>
      <c r="F26">
        <f t="shared" si="2"/>
        <v>4.3844626339037518</v>
      </c>
      <c r="G26">
        <f t="shared" si="3"/>
        <v>1.1605588173604429E-2</v>
      </c>
    </row>
    <row r="27" spans="1:7">
      <c r="A27">
        <v>0.316666666667</v>
      </c>
      <c r="B27">
        <v>4.3981933593799996</v>
      </c>
      <c r="D27">
        <f t="shared" si="0"/>
        <v>19.000000000019995</v>
      </c>
      <c r="E27">
        <f t="shared" si="1"/>
        <v>4.2538452148400001</v>
      </c>
      <c r="F27">
        <f t="shared" si="2"/>
        <v>4.3615482120796676</v>
      </c>
      <c r="G27">
        <f t="shared" si="3"/>
        <v>1.159993561440782E-2</v>
      </c>
    </row>
    <row r="28" spans="1:7">
      <c r="A28">
        <v>0.33333333333300003</v>
      </c>
      <c r="B28">
        <v>4.3704223632800003</v>
      </c>
      <c r="D28">
        <f t="shared" si="0"/>
        <v>19.999999999979998</v>
      </c>
      <c r="E28">
        <f t="shared" si="1"/>
        <v>4.2346191406299996</v>
      </c>
      <c r="F28">
        <f t="shared" si="2"/>
        <v>4.3389981474190522</v>
      </c>
      <c r="G28">
        <f t="shared" si="3"/>
        <v>1.08949770582691E-2</v>
      </c>
    </row>
    <row r="29" spans="1:7">
      <c r="A29">
        <v>0.35</v>
      </c>
      <c r="B29">
        <v>4.3450927734400002</v>
      </c>
      <c r="D29">
        <f t="shared" si="0"/>
        <v>21</v>
      </c>
      <c r="E29">
        <f t="shared" si="1"/>
        <v>4.2135620117199997</v>
      </c>
      <c r="F29">
        <f t="shared" si="2"/>
        <v>4.3168066463564125</v>
      </c>
      <c r="G29">
        <f t="shared" si="3"/>
        <v>1.0659454581206384E-2</v>
      </c>
    </row>
    <row r="30" spans="1:7">
      <c r="A30">
        <v>0.36666666666699999</v>
      </c>
      <c r="B30">
        <v>4.3215942382800003</v>
      </c>
      <c r="D30">
        <f t="shared" si="0"/>
        <v>22.000000000019998</v>
      </c>
      <c r="E30">
        <f t="shared" si="1"/>
        <v>4.1961669921900002</v>
      </c>
      <c r="F30">
        <f t="shared" si="2"/>
        <v>4.2949680074524874</v>
      </c>
      <c r="G30">
        <f t="shared" si="3"/>
        <v>9.7616406168982272E-3</v>
      </c>
    </row>
    <row r="31" spans="1:7">
      <c r="A31">
        <v>0.38333333333300001</v>
      </c>
      <c r="B31">
        <v>4.296875</v>
      </c>
      <c r="D31">
        <f t="shared" si="0"/>
        <v>22.999999999980002</v>
      </c>
      <c r="E31">
        <f t="shared" si="1"/>
        <v>4.1754150390599998</v>
      </c>
      <c r="F31">
        <f t="shared" si="2"/>
        <v>4.2734766199252778</v>
      </c>
      <c r="G31">
        <f t="shared" si="3"/>
        <v>9.6160736417974669E-3</v>
      </c>
    </row>
    <row r="32" spans="1:7">
      <c r="A32">
        <v>0.4</v>
      </c>
      <c r="B32">
        <v>4.2767333984400002</v>
      </c>
      <c r="D32">
        <f t="shared" si="0"/>
        <v>24</v>
      </c>
      <c r="E32">
        <f t="shared" si="1"/>
        <v>4.1574096679699997</v>
      </c>
      <c r="F32">
        <f t="shared" si="2"/>
        <v>4.252326962204755</v>
      </c>
      <c r="G32">
        <f t="shared" si="3"/>
        <v>9.0092927448471253E-3</v>
      </c>
    </row>
    <row r="33" spans="1:7">
      <c r="A33">
        <v>0.41666666666699997</v>
      </c>
      <c r="B33">
        <v>4.2538452148400001</v>
      </c>
      <c r="D33">
        <f t="shared" si="0"/>
        <v>25.000000000020002</v>
      </c>
      <c r="E33">
        <f t="shared" si="1"/>
        <v>4.1390991210900001</v>
      </c>
      <c r="F33">
        <f t="shared" si="2"/>
        <v>4.2315136005219935</v>
      </c>
      <c r="G33">
        <f t="shared" si="3"/>
        <v>8.5404360086863383E-3</v>
      </c>
    </row>
    <row r="34" spans="1:7">
      <c r="A34">
        <v>0.433333333333</v>
      </c>
      <c r="B34">
        <v>4.2346191406299996</v>
      </c>
      <c r="D34">
        <f t="shared" si="0"/>
        <v>25.999999999980005</v>
      </c>
      <c r="E34">
        <f t="shared" si="1"/>
        <v>4.1229248046900002</v>
      </c>
      <c r="F34">
        <f t="shared" si="2"/>
        <v>4.2110311875091657</v>
      </c>
      <c r="G34">
        <f t="shared" si="3"/>
        <v>7.762734693477341E-3</v>
      </c>
    </row>
    <row r="35" spans="1:7">
      <c r="A35">
        <v>0.45</v>
      </c>
      <c r="B35">
        <v>4.2135620117199997</v>
      </c>
      <c r="D35">
        <f t="shared" si="0"/>
        <v>27.000000000000004</v>
      </c>
      <c r="E35">
        <f t="shared" si="1"/>
        <v>4.10400390625</v>
      </c>
      <c r="F35">
        <f t="shared" si="2"/>
        <v>4.1908744608221049</v>
      </c>
      <c r="G35">
        <f t="shared" si="3"/>
        <v>7.5464932516650565E-3</v>
      </c>
    </row>
    <row r="36" spans="1:7">
      <c r="A36">
        <v>0.46666666666700002</v>
      </c>
      <c r="B36">
        <v>4.1961669921900002</v>
      </c>
      <c r="D36">
        <f t="shared" si="0"/>
        <v>28.000000000020005</v>
      </c>
      <c r="E36">
        <f t="shared" si="1"/>
        <v>4.0884399414099999</v>
      </c>
      <c r="F36">
        <f t="shared" si="2"/>
        <v>4.1710382417956708</v>
      </c>
      <c r="G36">
        <f t="shared" si="3"/>
        <v>6.8224792266015303E-3</v>
      </c>
    </row>
    <row r="37" spans="1:7">
      <c r="A37">
        <v>0.48333333333299999</v>
      </c>
      <c r="B37">
        <v>4.1754150390599998</v>
      </c>
      <c r="D37">
        <f t="shared" si="0"/>
        <v>28.999999999979998</v>
      </c>
      <c r="E37">
        <f t="shared" si="1"/>
        <v>4.0719604492199997</v>
      </c>
      <c r="F37">
        <f t="shared" si="2"/>
        <v>4.15151743410948</v>
      </c>
      <c r="G37">
        <f t="shared" si="3"/>
        <v>6.3293138447050087E-3</v>
      </c>
    </row>
    <row r="38" spans="1:7">
      <c r="A38">
        <v>0.5</v>
      </c>
      <c r="B38">
        <v>4.1574096679699997</v>
      </c>
      <c r="D38">
        <f t="shared" si="0"/>
        <v>30</v>
      </c>
      <c r="E38">
        <f t="shared" si="1"/>
        <v>4.0563964843799996</v>
      </c>
      <c r="F38">
        <f t="shared" si="2"/>
        <v>4.1323070224751284</v>
      </c>
      <c r="G38">
        <f t="shared" si="3"/>
        <v>5.7624097938920038E-3</v>
      </c>
    </row>
    <row r="39" spans="1:7">
      <c r="A39">
        <v>0.51666666666700001</v>
      </c>
      <c r="B39">
        <v>4.1390991210900001</v>
      </c>
      <c r="D39">
        <f t="shared" si="0"/>
        <v>31.000000000020002</v>
      </c>
      <c r="E39">
        <f t="shared" si="1"/>
        <v>4.0408325195300003</v>
      </c>
      <c r="F39">
        <f t="shared" si="2"/>
        <v>4.1134020713546882</v>
      </c>
      <c r="G39">
        <f t="shared" si="3"/>
        <v>5.266339852036052E-3</v>
      </c>
    </row>
    <row r="40" spans="1:7">
      <c r="A40">
        <v>0.53333333333300004</v>
      </c>
      <c r="B40">
        <v>4.1229248046900002</v>
      </c>
      <c r="D40">
        <f t="shared" si="0"/>
        <v>31.999999999980002</v>
      </c>
      <c r="E40">
        <f t="shared" si="1"/>
        <v>4.02587890625</v>
      </c>
      <c r="F40">
        <f t="shared" si="2"/>
        <v>4.0947977236890791</v>
      </c>
      <c r="G40">
        <f t="shared" si="3"/>
        <v>4.749803397201117E-3</v>
      </c>
    </row>
    <row r="41" spans="1:7">
      <c r="A41">
        <v>0.55000000000000004</v>
      </c>
      <c r="B41">
        <v>4.10400390625</v>
      </c>
      <c r="D41">
        <f t="shared" si="0"/>
        <v>33</v>
      </c>
      <c r="E41">
        <f t="shared" si="1"/>
        <v>4.0084838867199997</v>
      </c>
      <c r="F41">
        <f t="shared" si="2"/>
        <v>4.0764891996469217</v>
      </c>
      <c r="G41">
        <f t="shared" si="3"/>
        <v>4.6247225862885875E-3</v>
      </c>
    </row>
    <row r="42" spans="1:7">
      <c r="A42">
        <v>0.56666666666700005</v>
      </c>
      <c r="B42">
        <v>4.0884399414099999</v>
      </c>
      <c r="D42">
        <f t="shared" si="0"/>
        <v>34.000000000020002</v>
      </c>
      <c r="E42">
        <f t="shared" si="1"/>
        <v>3.994140625</v>
      </c>
      <c r="F42">
        <f t="shared" si="2"/>
        <v>4.0584717954032028</v>
      </c>
      <c r="G42">
        <f t="shared" si="3"/>
        <v>4.1384994854459156E-3</v>
      </c>
    </row>
    <row r="43" spans="1:7">
      <c r="A43">
        <v>0.58333333333299997</v>
      </c>
      <c r="B43">
        <v>4.0719604492199997</v>
      </c>
      <c r="D43">
        <f t="shared" si="0"/>
        <v>34.999999999979998</v>
      </c>
      <c r="E43">
        <f t="shared" si="1"/>
        <v>3.9797973632799999</v>
      </c>
      <c r="F43">
        <f t="shared" si="2"/>
        <v>4.0407408819273378</v>
      </c>
      <c r="G43">
        <f t="shared" si="3"/>
        <v>3.7141124651184267E-3</v>
      </c>
    </row>
    <row r="44" spans="1:7">
      <c r="A44">
        <v>0.6</v>
      </c>
      <c r="B44">
        <v>4.0563964843799996</v>
      </c>
      <c r="D44">
        <f t="shared" si="0"/>
        <v>36</v>
      </c>
      <c r="E44">
        <f t="shared" si="1"/>
        <v>3.9642333984399998</v>
      </c>
      <c r="F44">
        <f t="shared" si="2"/>
        <v>4.0232919037907706</v>
      </c>
      <c r="G44">
        <f t="shared" si="3"/>
        <v>3.4879070542670281E-3</v>
      </c>
    </row>
    <row r="45" spans="1:7">
      <c r="A45">
        <v>0.61666666666699999</v>
      </c>
      <c r="B45">
        <v>4.0408325195300003</v>
      </c>
      <c r="D45">
        <f t="shared" si="0"/>
        <v>37.000000000020002</v>
      </c>
      <c r="E45">
        <f t="shared" si="1"/>
        <v>3.9508056640600002</v>
      </c>
      <c r="F45">
        <f t="shared" si="2"/>
        <v>4.0061203780029775</v>
      </c>
      <c r="G45">
        <f t="shared" si="3"/>
        <v>3.0597175785934036E-3</v>
      </c>
    </row>
    <row r="46" spans="1:7">
      <c r="A46">
        <v>0.63333333333300001</v>
      </c>
      <c r="B46">
        <v>4.02587890625</v>
      </c>
      <c r="D46">
        <f t="shared" si="0"/>
        <v>37.999999999979998</v>
      </c>
      <c r="E46">
        <f t="shared" si="1"/>
        <v>3.9376831054700001</v>
      </c>
      <c r="F46">
        <f t="shared" si="2"/>
        <v>3.989221892856424</v>
      </c>
      <c r="G46">
        <f t="shared" si="3"/>
        <v>2.6562466052630095E-3</v>
      </c>
    </row>
    <row r="47" spans="1:7">
      <c r="A47">
        <v>0.65</v>
      </c>
      <c r="B47">
        <v>4.0084838867199997</v>
      </c>
      <c r="D47">
        <f t="shared" si="0"/>
        <v>39</v>
      </c>
      <c r="E47">
        <f t="shared" si="1"/>
        <v>3.92211914063</v>
      </c>
      <c r="F47">
        <f t="shared" si="2"/>
        <v>3.9725921067901466</v>
      </c>
      <c r="G47">
        <f t="shared" si="3"/>
        <v>2.5475203130033066E-3</v>
      </c>
    </row>
    <row r="48" spans="1:7">
      <c r="A48">
        <v>0.66666666666700003</v>
      </c>
      <c r="B48">
        <v>3.994140625</v>
      </c>
      <c r="D48">
        <f t="shared" si="0"/>
        <v>40.000000000020002</v>
      </c>
      <c r="E48">
        <f t="shared" si="1"/>
        <v>3.90991210938</v>
      </c>
      <c r="F48">
        <f t="shared" si="2"/>
        <v>3.9562267472804029</v>
      </c>
      <c r="G48">
        <f t="shared" si="3"/>
        <v>2.1450456838454377E-3</v>
      </c>
    </row>
    <row r="49" spans="1:7">
      <c r="A49">
        <v>0.68333333333299995</v>
      </c>
      <c r="B49">
        <v>3.9797973632799999</v>
      </c>
      <c r="D49">
        <f t="shared" si="0"/>
        <v>40.999999999980005</v>
      </c>
      <c r="E49">
        <f t="shared" si="1"/>
        <v>3.8973999023400001</v>
      </c>
      <c r="F49">
        <f t="shared" si="2"/>
        <v>3.9401216097398581</v>
      </c>
      <c r="G49">
        <f t="shared" si="3"/>
        <v>1.8251442831590846E-3</v>
      </c>
    </row>
    <row r="50" spans="1:7">
      <c r="A50">
        <v>0.7</v>
      </c>
      <c r="B50">
        <v>3.9642333984399998</v>
      </c>
      <c r="D50">
        <f t="shared" si="0"/>
        <v>42.000000000000007</v>
      </c>
      <c r="E50">
        <f t="shared" si="1"/>
        <v>3.8833618164099999</v>
      </c>
      <c r="F50">
        <f t="shared" si="2"/>
        <v>3.9242725564345182</v>
      </c>
      <c r="G50">
        <f t="shared" si="3"/>
        <v>1.6736886493537262E-3</v>
      </c>
    </row>
    <row r="51" spans="1:7">
      <c r="A51">
        <v>0.71666666666699996</v>
      </c>
      <c r="B51">
        <v>3.9508056640600002</v>
      </c>
      <c r="D51">
        <f t="shared" si="0"/>
        <v>43.000000000020002</v>
      </c>
      <c r="E51">
        <f t="shared" si="1"/>
        <v>3.8714599609399998</v>
      </c>
      <c r="F51">
        <f t="shared" si="2"/>
        <v>3.9086755154264594</v>
      </c>
      <c r="G51">
        <f t="shared" si="3"/>
        <v>1.3849974957346458E-3</v>
      </c>
    </row>
    <row r="52" spans="1:7">
      <c r="A52">
        <v>0.73333333333299999</v>
      </c>
      <c r="B52">
        <v>3.9376831054700001</v>
      </c>
      <c r="D52">
        <f t="shared" si="0"/>
        <v>43.999999999979998</v>
      </c>
      <c r="E52">
        <f t="shared" si="1"/>
        <v>3.857421875</v>
      </c>
      <c r="F52">
        <f t="shared" si="2"/>
        <v>3.8933264795246969</v>
      </c>
      <c r="G52">
        <f t="shared" si="3"/>
        <v>1.2891406260748853E-3</v>
      </c>
    </row>
    <row r="53" spans="1:7">
      <c r="A53">
        <v>0.75</v>
      </c>
      <c r="B53">
        <v>3.92211914063</v>
      </c>
      <c r="D53">
        <f t="shared" si="0"/>
        <v>45</v>
      </c>
      <c r="E53">
        <f t="shared" si="1"/>
        <v>3.8449096679700001</v>
      </c>
      <c r="F53">
        <f t="shared" si="2"/>
        <v>3.8782215052529665</v>
      </c>
      <c r="G53">
        <f t="shared" si="3"/>
        <v>1.1096785031668292E-3</v>
      </c>
    </row>
    <row r="54" spans="1:7">
      <c r="A54">
        <v>0.76666666666700001</v>
      </c>
      <c r="B54">
        <v>3.90991210938</v>
      </c>
      <c r="D54">
        <f t="shared" si="0"/>
        <v>46.000000000020002</v>
      </c>
      <c r="E54">
        <f t="shared" si="1"/>
        <v>3.8336181640600002</v>
      </c>
      <c r="F54">
        <f t="shared" si="2"/>
        <v>3.8633567118420888</v>
      </c>
      <c r="G54">
        <f t="shared" si="3"/>
        <v>8.8438122418756798E-4</v>
      </c>
    </row>
    <row r="55" spans="1:7">
      <c r="A55">
        <v>0.78333333333300004</v>
      </c>
      <c r="B55">
        <v>3.8973999023400001</v>
      </c>
      <c r="D55">
        <f t="shared" si="0"/>
        <v>46.999999999980005</v>
      </c>
      <c r="E55">
        <f t="shared" si="1"/>
        <v>3.8214111328100002</v>
      </c>
      <c r="F55">
        <f t="shared" si="2"/>
        <v>3.8487282802300959</v>
      </c>
      <c r="G55">
        <f t="shared" si="3"/>
        <v>7.4622654317124237E-4</v>
      </c>
    </row>
    <row r="56" spans="1:7">
      <c r="A56">
        <v>0.8</v>
      </c>
      <c r="B56">
        <v>3.8833618164099999</v>
      </c>
      <c r="D56">
        <f t="shared" si="0"/>
        <v>48</v>
      </c>
      <c r="E56">
        <f t="shared" si="1"/>
        <v>3.80981445313</v>
      </c>
      <c r="F56">
        <f t="shared" si="2"/>
        <v>3.8343324520784692</v>
      </c>
      <c r="G56">
        <f t="shared" si="3"/>
        <v>6.0113227243713567E-4</v>
      </c>
    </row>
    <row r="57" spans="1:7">
      <c r="A57">
        <v>0.81666666666700005</v>
      </c>
      <c r="B57">
        <v>3.8714599609399998</v>
      </c>
      <c r="D57">
        <f t="shared" si="0"/>
        <v>49.000000000020002</v>
      </c>
      <c r="E57">
        <f t="shared" si="1"/>
        <v>3.7973022460900001</v>
      </c>
      <c r="F57">
        <f t="shared" si="2"/>
        <v>3.8201655288118124</v>
      </c>
      <c r="G57">
        <f t="shared" si="3"/>
        <v>5.2272969681751904E-4</v>
      </c>
    </row>
    <row r="58" spans="1:7">
      <c r="A58">
        <v>0.83333333333299997</v>
      </c>
      <c r="B58">
        <v>3.857421875</v>
      </c>
      <c r="D58">
        <f t="shared" si="0"/>
        <v>49.999999999979998</v>
      </c>
      <c r="E58">
        <f t="shared" si="1"/>
        <v>3.7863159179700001</v>
      </c>
      <c r="F58">
        <f t="shared" si="2"/>
        <v>3.8062238706649203</v>
      </c>
      <c r="G58">
        <f t="shared" si="3"/>
        <v>3.9632658050317977E-4</v>
      </c>
    </row>
    <row r="59" spans="1:7">
      <c r="A59">
        <v>0.85</v>
      </c>
      <c r="B59">
        <v>3.8449096679700001</v>
      </c>
      <c r="D59">
        <f t="shared" si="0"/>
        <v>51</v>
      </c>
      <c r="E59">
        <f t="shared" si="1"/>
        <v>3.77319335938</v>
      </c>
      <c r="F59">
        <f t="shared" si="2"/>
        <v>3.7925038957451997</v>
      </c>
      <c r="G59">
        <f t="shared" si="3"/>
        <v>3.7289681471170191E-4</v>
      </c>
    </row>
    <row r="60" spans="1:7">
      <c r="A60">
        <v>0.86666666666699999</v>
      </c>
      <c r="B60">
        <v>3.8336181640600002</v>
      </c>
      <c r="D60">
        <f t="shared" si="0"/>
        <v>52.000000000020002</v>
      </c>
      <c r="E60">
        <f t="shared" si="1"/>
        <v>3.76220703125</v>
      </c>
      <c r="F60">
        <f t="shared" si="2"/>
        <v>3.779002079117431</v>
      </c>
      <c r="G60">
        <f t="shared" si="3"/>
        <v>2.8207363286929937E-4</v>
      </c>
    </row>
    <row r="61" spans="1:7">
      <c r="A61">
        <v>0.88333333333300001</v>
      </c>
      <c r="B61">
        <v>3.8214111328100002</v>
      </c>
      <c r="D61">
        <f t="shared" si="0"/>
        <v>52.999999999979998</v>
      </c>
      <c r="E61">
        <f t="shared" si="1"/>
        <v>3.7506103515600002</v>
      </c>
      <c r="F61">
        <f t="shared" si="2"/>
        <v>3.7657149518955721</v>
      </c>
      <c r="G61">
        <f t="shared" si="3"/>
        <v>2.2814895129735958E-4</v>
      </c>
    </row>
    <row r="62" spans="1:7">
      <c r="A62">
        <v>0.9</v>
      </c>
      <c r="B62">
        <v>3.80981445313</v>
      </c>
      <c r="D62">
        <f t="shared" si="0"/>
        <v>54</v>
      </c>
      <c r="E62">
        <f t="shared" si="1"/>
        <v>3.7408447265600002</v>
      </c>
      <c r="F62">
        <f t="shared" si="2"/>
        <v>3.7526391003491995</v>
      </c>
      <c r="G62">
        <f t="shared" si="3"/>
        <v>1.3910725307934982E-4</v>
      </c>
    </row>
    <row r="63" spans="1:7">
      <c r="A63">
        <v>0.91666666666700003</v>
      </c>
      <c r="B63">
        <v>3.7973022460900001</v>
      </c>
      <c r="D63">
        <f t="shared" si="0"/>
        <v>55.000000000199996</v>
      </c>
      <c r="E63">
        <f t="shared" si="1"/>
        <v>3.7286376953100002</v>
      </c>
      <c r="F63">
        <f t="shared" si="2"/>
        <v>3.7397711650289382</v>
      </c>
      <c r="G63">
        <f t="shared" si="3"/>
        <v>1.2395414798250999E-4</v>
      </c>
    </row>
    <row r="64" spans="1:7">
      <c r="A64">
        <v>0.93333333333299995</v>
      </c>
      <c r="B64">
        <v>3.7863159179700001</v>
      </c>
      <c r="D64">
        <f t="shared" si="0"/>
        <v>55.999999999800011</v>
      </c>
      <c r="E64">
        <f t="shared" si="1"/>
        <v>3.71948242188</v>
      </c>
      <c r="F64">
        <f t="shared" si="2"/>
        <v>3.727107839914654</v>
      </c>
      <c r="G64">
        <f t="shared" si="3"/>
        <v>5.8147000203226424E-5</v>
      </c>
    </row>
    <row r="65" spans="1:7">
      <c r="A65">
        <v>0.95</v>
      </c>
      <c r="B65">
        <v>3.77319335938</v>
      </c>
      <c r="D65">
        <f t="shared" si="0"/>
        <v>57.000000000000007</v>
      </c>
      <c r="E65">
        <f t="shared" si="1"/>
        <v>3.70971679688</v>
      </c>
      <c r="F65">
        <f t="shared" si="2"/>
        <v>3.7146458715295632</v>
      </c>
      <c r="G65">
        <f t="shared" si="3"/>
        <v>2.4295776900966177E-5</v>
      </c>
    </row>
    <row r="66" spans="1:7">
      <c r="A66">
        <v>0.96666666666699996</v>
      </c>
      <c r="B66">
        <v>3.76220703125</v>
      </c>
      <c r="D66">
        <f t="shared" si="0"/>
        <v>58.000000000200004</v>
      </c>
      <c r="E66">
        <f t="shared" si="1"/>
        <v>3.69873046875</v>
      </c>
      <c r="F66">
        <f t="shared" si="2"/>
        <v>3.7023820581523088</v>
      </c>
      <c r="G66">
        <f t="shared" si="3"/>
        <v>1.3334105163053998E-5</v>
      </c>
    </row>
    <row r="67" spans="1:7">
      <c r="A67">
        <v>0.98333333333299999</v>
      </c>
      <c r="B67">
        <v>3.7506103515600002</v>
      </c>
      <c r="D67">
        <f t="shared" si="0"/>
        <v>58.999999999799996</v>
      </c>
      <c r="E67">
        <f t="shared" si="1"/>
        <v>3.68896484375</v>
      </c>
      <c r="F67">
        <f t="shared" si="2"/>
        <v>3.6903132489710453</v>
      </c>
      <c r="G67">
        <f t="shared" si="3"/>
        <v>1.8181966401421979E-6</v>
      </c>
    </row>
    <row r="68" spans="1:7">
      <c r="A68">
        <v>1</v>
      </c>
      <c r="B68">
        <v>3.7408447265600002</v>
      </c>
      <c r="D68">
        <f t="shared" si="0"/>
        <v>60</v>
      </c>
      <c r="E68">
        <f t="shared" si="1"/>
        <v>3.6761474609399998</v>
      </c>
      <c r="F68">
        <f t="shared" si="2"/>
        <v>3.6784363432527396</v>
      </c>
      <c r="G68">
        <f t="shared" si="3"/>
        <v>5.2389822415732156E-6</v>
      </c>
    </row>
    <row r="69" spans="1:7">
      <c r="A69">
        <v>1.0166666666699999</v>
      </c>
      <c r="B69">
        <v>3.7286376953100002</v>
      </c>
      <c r="D69">
        <f t="shared" si="0"/>
        <v>61.000000000199996</v>
      </c>
      <c r="E69">
        <f t="shared" si="1"/>
        <v>3.6688232421899998</v>
      </c>
      <c r="F69">
        <f t="shared" si="2"/>
        <v>3.6667482895899814</v>
      </c>
      <c r="G69">
        <f t="shared" si="3"/>
        <v>4.3054282923228348E-6</v>
      </c>
    </row>
    <row r="70" spans="1:7">
      <c r="A70">
        <v>1.0333333333300001</v>
      </c>
      <c r="B70">
        <v>3.71948242188</v>
      </c>
      <c r="D70">
        <f t="shared" si="0"/>
        <v>61.999999999799996</v>
      </c>
      <c r="E70">
        <f t="shared" si="1"/>
        <v>3.65844726563</v>
      </c>
      <c r="F70">
        <f t="shared" si="2"/>
        <v>3.655246085094777</v>
      </c>
      <c r="G70">
        <f t="shared" si="3"/>
        <v>1.0247556819090631E-5</v>
      </c>
    </row>
    <row r="71" spans="1:7">
      <c r="A71">
        <v>1.05</v>
      </c>
      <c r="B71">
        <v>3.70971679688</v>
      </c>
      <c r="D71">
        <f t="shared" si="0"/>
        <v>62.999999999999986</v>
      </c>
      <c r="E71">
        <f t="shared" si="1"/>
        <v>3.6468505859399998</v>
      </c>
      <c r="F71">
        <f t="shared" si="2"/>
        <v>3.6439267746068547</v>
      </c>
      <c r="G71">
        <f t="shared" si="3"/>
        <v>8.5486727118278491E-6</v>
      </c>
    </row>
    <row r="72" spans="1:7">
      <c r="A72">
        <v>1.06666666667</v>
      </c>
      <c r="B72">
        <v>3.69873046875</v>
      </c>
      <c r="D72">
        <f t="shared" si="0"/>
        <v>64.000000000200004</v>
      </c>
      <c r="E72">
        <f t="shared" si="1"/>
        <v>3.6383056640600002</v>
      </c>
      <c r="F72">
        <f t="shared" si="2"/>
        <v>3.6327874499758313</v>
      </c>
      <c r="G72">
        <f t="shared" si="3"/>
        <v>3.0450686678720794E-5</v>
      </c>
    </row>
    <row r="73" spans="1:7">
      <c r="A73">
        <v>1.0833333333299999</v>
      </c>
      <c r="B73">
        <v>3.68896484375</v>
      </c>
      <c r="D73">
        <f t="shared" ref="D73:D136" si="4">(A79-$A$14)*60</f>
        <v>64.999999999799996</v>
      </c>
      <c r="E73">
        <f t="shared" ref="E73:E136" si="5">B79</f>
        <v>3.6294555664099999</v>
      </c>
      <c r="F73">
        <f t="shared" ref="F73:F136" si="6">$J$10*EXP(-$J$11*D73)+$J$12</f>
        <v>3.6218252492928595</v>
      </c>
      <c r="G73">
        <f t="shared" ref="G73:G136" si="7">(E73-F73)^2</f>
        <v>5.8221739308125032E-5</v>
      </c>
    </row>
    <row r="74" spans="1:7">
      <c r="A74">
        <v>1.1000000000000001</v>
      </c>
      <c r="B74">
        <v>3.6761474609399998</v>
      </c>
      <c r="D74">
        <f t="shared" si="4"/>
        <v>65.999999999999986</v>
      </c>
      <c r="E74">
        <f t="shared" si="5"/>
        <v>3.6209106445299999</v>
      </c>
      <c r="F74">
        <f t="shared" si="6"/>
        <v>3.6110373561360998</v>
      </c>
      <c r="G74">
        <f t="shared" si="7"/>
        <v>9.7481823709122704E-5</v>
      </c>
    </row>
    <row r="75" spans="1:7">
      <c r="A75">
        <v>1.11666666667</v>
      </c>
      <c r="B75">
        <v>3.6688232421899998</v>
      </c>
      <c r="D75">
        <f t="shared" si="4"/>
        <v>67.000000000199989</v>
      </c>
      <c r="E75">
        <f t="shared" si="5"/>
        <v>3.6111450195299999</v>
      </c>
      <c r="F75">
        <f t="shared" si="6"/>
        <v>3.6004209988865865</v>
      </c>
      <c r="G75">
        <f t="shared" si="7"/>
        <v>1.1500461876035631E-4</v>
      </c>
    </row>
    <row r="76" spans="1:7">
      <c r="A76">
        <v>1.13333333333</v>
      </c>
      <c r="B76">
        <v>3.65844726563</v>
      </c>
      <c r="D76">
        <f t="shared" si="4"/>
        <v>67.999999999799996</v>
      </c>
      <c r="E76">
        <f t="shared" si="5"/>
        <v>3.60107421875</v>
      </c>
      <c r="F76">
        <f t="shared" si="6"/>
        <v>3.5899734499959508</v>
      </c>
      <c r="G76">
        <f t="shared" si="7"/>
        <v>1.2322706693087491E-4</v>
      </c>
    </row>
    <row r="77" spans="1:7">
      <c r="A77">
        <v>1.1499999999999999</v>
      </c>
      <c r="B77">
        <v>3.6468505859399998</v>
      </c>
      <c r="D77">
        <f t="shared" si="4"/>
        <v>69</v>
      </c>
      <c r="E77">
        <f t="shared" si="5"/>
        <v>3.5928344726599999</v>
      </c>
      <c r="F77">
        <f t="shared" si="6"/>
        <v>3.5796920252673119</v>
      </c>
      <c r="G77">
        <f t="shared" si="7"/>
        <v>1.7272392346957146E-4</v>
      </c>
    </row>
    <row r="78" spans="1:7">
      <c r="A78">
        <v>1.1666666666700001</v>
      </c>
      <c r="B78">
        <v>3.6383056640600002</v>
      </c>
      <c r="D78">
        <f t="shared" si="4"/>
        <v>70.000000000199989</v>
      </c>
      <c r="E78">
        <f t="shared" si="5"/>
        <v>3.5842895507799999</v>
      </c>
      <c r="F78">
        <f t="shared" si="6"/>
        <v>3.5695740832032667</v>
      </c>
      <c r="G78">
        <f t="shared" si="7"/>
        <v>2.1654498600188441E-4</v>
      </c>
    </row>
    <row r="79" spans="1:7">
      <c r="A79">
        <v>1.18333333333</v>
      </c>
      <c r="B79">
        <v>3.6294555664099999</v>
      </c>
      <c r="D79">
        <f t="shared" si="4"/>
        <v>70.999999999799996</v>
      </c>
      <c r="E79">
        <f t="shared" si="5"/>
        <v>3.5757446289099999</v>
      </c>
      <c r="F79">
        <f t="shared" si="6"/>
        <v>3.5596170243079861</v>
      </c>
      <c r="G79">
        <f t="shared" si="7"/>
        <v>2.600996301988964E-4</v>
      </c>
    </row>
    <row r="80" spans="1:7">
      <c r="A80">
        <v>1.2</v>
      </c>
      <c r="B80">
        <v>3.6209106445299999</v>
      </c>
      <c r="D80">
        <f t="shared" si="4"/>
        <v>72</v>
      </c>
      <c r="E80">
        <f t="shared" si="5"/>
        <v>3.5662841796899998</v>
      </c>
      <c r="F80">
        <f t="shared" si="6"/>
        <v>3.5498182904018734</v>
      </c>
      <c r="G80">
        <f t="shared" si="7"/>
        <v>2.7112551004883649E-4</v>
      </c>
    </row>
    <row r="81" spans="1:7">
      <c r="A81">
        <v>1.2166666666699999</v>
      </c>
      <c r="B81">
        <v>3.6111450195299999</v>
      </c>
      <c r="D81">
        <f t="shared" si="4"/>
        <v>73.000000000199989</v>
      </c>
      <c r="E81">
        <f t="shared" si="5"/>
        <v>3.55834960938</v>
      </c>
      <c r="F81">
        <f t="shared" si="6"/>
        <v>3.5401753640001568</v>
      </c>
      <c r="G81">
        <f t="shared" si="7"/>
        <v>3.3030319512675357E-4</v>
      </c>
    </row>
    <row r="82" spans="1:7">
      <c r="A82">
        <v>1.2333333333300001</v>
      </c>
      <c r="B82">
        <v>3.60107421875</v>
      </c>
      <c r="D82">
        <f t="shared" si="4"/>
        <v>73.999999999799996</v>
      </c>
      <c r="E82">
        <f t="shared" si="5"/>
        <v>3.5498046875</v>
      </c>
      <c r="F82">
        <f t="shared" si="6"/>
        <v>3.5306857676477588</v>
      </c>
      <c r="G82">
        <f t="shared" si="7"/>
        <v>3.6553309631642399E-4</v>
      </c>
    </row>
    <row r="83" spans="1:7">
      <c r="A83">
        <v>1.25</v>
      </c>
      <c r="B83">
        <v>3.5928344726599999</v>
      </c>
      <c r="D83">
        <f t="shared" si="4"/>
        <v>75</v>
      </c>
      <c r="E83">
        <f t="shared" si="5"/>
        <v>3.5403442382799999</v>
      </c>
      <c r="F83">
        <f t="shared" si="6"/>
        <v>3.5213470632661221</v>
      </c>
      <c r="G83">
        <f t="shared" si="7"/>
        <v>3.6089265850790166E-4</v>
      </c>
    </row>
    <row r="84" spans="1:7">
      <c r="A84">
        <v>1.2666666666699999</v>
      </c>
      <c r="B84">
        <v>3.5842895507799999</v>
      </c>
      <c r="D84">
        <f t="shared" si="4"/>
        <v>76.000000000200004</v>
      </c>
      <c r="E84">
        <f t="shared" si="5"/>
        <v>3.5342407226599999</v>
      </c>
      <c r="F84">
        <f t="shared" si="6"/>
        <v>3.5121568515609827</v>
      </c>
      <c r="G84">
        <f t="shared" si="7"/>
        <v>4.8769736271800785E-4</v>
      </c>
    </row>
    <row r="85" spans="1:7">
      <c r="A85">
        <v>1.2833333333300001</v>
      </c>
      <c r="B85">
        <v>3.5757446289099999</v>
      </c>
      <c r="D85">
        <f t="shared" si="4"/>
        <v>76.999999999799996</v>
      </c>
      <c r="E85">
        <f t="shared" si="5"/>
        <v>3.5247802734399998</v>
      </c>
      <c r="F85">
        <f t="shared" si="6"/>
        <v>3.50311277138846</v>
      </c>
      <c r="G85">
        <f t="shared" si="7"/>
        <v>4.6948064515348048E-4</v>
      </c>
    </row>
    <row r="86" spans="1:7">
      <c r="A86">
        <v>1.3</v>
      </c>
      <c r="B86">
        <v>3.5662841796899998</v>
      </c>
      <c r="D86">
        <f t="shared" si="4"/>
        <v>77.999999999999986</v>
      </c>
      <c r="E86">
        <f t="shared" si="5"/>
        <v>3.51806640625</v>
      </c>
      <c r="F86">
        <f t="shared" si="6"/>
        <v>3.4942124991325518</v>
      </c>
      <c r="G86">
        <f t="shared" si="7"/>
        <v>5.6900888476784446E-4</v>
      </c>
    </row>
    <row r="87" spans="1:7">
      <c r="A87">
        <v>1.31666666667</v>
      </c>
      <c r="B87">
        <v>3.55834960938</v>
      </c>
      <c r="D87">
        <f t="shared" si="4"/>
        <v>79.000000000200004</v>
      </c>
      <c r="E87">
        <f t="shared" si="5"/>
        <v>3.5089111328100002</v>
      </c>
      <c r="F87">
        <f t="shared" si="6"/>
        <v>3.4854537481407104</v>
      </c>
      <c r="G87">
        <f t="shared" si="7"/>
        <v>5.5024889552303293E-4</v>
      </c>
    </row>
    <row r="88" spans="1:7">
      <c r="A88">
        <v>1.3333333333299999</v>
      </c>
      <c r="B88">
        <v>3.5498046875</v>
      </c>
      <c r="D88">
        <f t="shared" si="4"/>
        <v>79.999999999799996</v>
      </c>
      <c r="E88">
        <f t="shared" si="5"/>
        <v>3.5018920898400001</v>
      </c>
      <c r="F88">
        <f t="shared" si="6"/>
        <v>3.4768342681196929</v>
      </c>
      <c r="G88">
        <f t="shared" si="7"/>
        <v>6.278944293667012E-4</v>
      </c>
    </row>
    <row r="89" spans="1:7">
      <c r="A89">
        <v>1.35</v>
      </c>
      <c r="B89">
        <v>3.5403442382799999</v>
      </c>
      <c r="D89">
        <f t="shared" si="4"/>
        <v>80.999999999999986</v>
      </c>
      <c r="E89">
        <f t="shared" si="5"/>
        <v>3.4933471679700001</v>
      </c>
      <c r="F89">
        <f t="shared" si="6"/>
        <v>3.4683518445422798</v>
      </c>
      <c r="G89">
        <f t="shared" si="7"/>
        <v>6.2476619325634139E-4</v>
      </c>
    </row>
    <row r="90" spans="1:7">
      <c r="A90">
        <v>1.36666666667</v>
      </c>
      <c r="B90">
        <v>3.5342407226599999</v>
      </c>
      <c r="D90">
        <f t="shared" si="4"/>
        <v>82.000000000199989</v>
      </c>
      <c r="E90">
        <f t="shared" si="5"/>
        <v>3.4881591796899998</v>
      </c>
      <c r="F90">
        <f t="shared" si="6"/>
        <v>3.4600042981093528</v>
      </c>
      <c r="G90">
        <f t="shared" si="7"/>
        <v>7.9269735682025236E-4</v>
      </c>
    </row>
    <row r="91" spans="1:7">
      <c r="A91">
        <v>1.38333333333</v>
      </c>
      <c r="B91">
        <v>3.5247802734399998</v>
      </c>
      <c r="D91">
        <f t="shared" si="4"/>
        <v>82.999999999799996</v>
      </c>
      <c r="E91">
        <f t="shared" si="5"/>
        <v>3.4786987304700001</v>
      </c>
      <c r="F91">
        <f t="shared" si="6"/>
        <v>3.4517894841741059</v>
      </c>
      <c r="G91">
        <f t="shared" si="7"/>
        <v>7.241075362130955E-4</v>
      </c>
    </row>
    <row r="92" spans="1:7">
      <c r="A92">
        <v>1.4</v>
      </c>
      <c r="B92">
        <v>3.51806640625</v>
      </c>
      <c r="D92">
        <f t="shared" si="4"/>
        <v>84</v>
      </c>
      <c r="E92">
        <f t="shared" si="5"/>
        <v>3.4725952148400001</v>
      </c>
      <c r="F92">
        <f t="shared" si="6"/>
        <v>3.4437052921766211</v>
      </c>
      <c r="G92">
        <f t="shared" si="7"/>
        <v>8.3462763149601813E-4</v>
      </c>
    </row>
    <row r="93" spans="1:7">
      <c r="A93">
        <v>1.4166666666700001</v>
      </c>
      <c r="B93">
        <v>3.5089111328100002</v>
      </c>
      <c r="D93">
        <f t="shared" si="4"/>
        <v>85.000000000199989</v>
      </c>
      <c r="E93">
        <f t="shared" si="5"/>
        <v>3.46313476563</v>
      </c>
      <c r="F93">
        <f t="shared" si="6"/>
        <v>3.4357496451311942</v>
      </c>
      <c r="G93">
        <f t="shared" si="7"/>
        <v>7.4994482473411444E-4</v>
      </c>
    </row>
    <row r="94" spans="1:7">
      <c r="A94">
        <v>1.43333333333</v>
      </c>
      <c r="B94">
        <v>3.5018920898400001</v>
      </c>
      <c r="D94">
        <f t="shared" si="4"/>
        <v>85.999999999799996</v>
      </c>
      <c r="E94">
        <f t="shared" si="5"/>
        <v>3.45703125</v>
      </c>
      <c r="F94">
        <f t="shared" si="6"/>
        <v>3.427920499077584</v>
      </c>
      <c r="G94">
        <f t="shared" si="7"/>
        <v>8.4743581926694368E-4</v>
      </c>
    </row>
    <row r="95" spans="1:7">
      <c r="A95">
        <v>1.45</v>
      </c>
      <c r="B95">
        <v>3.4933471679700001</v>
      </c>
      <c r="D95">
        <f t="shared" si="4"/>
        <v>87</v>
      </c>
      <c r="E95">
        <f t="shared" si="5"/>
        <v>3.4500122070299999</v>
      </c>
      <c r="F95">
        <f t="shared" si="6"/>
        <v>3.4202158425421301</v>
      </c>
      <c r="G95">
        <f t="shared" si="7"/>
        <v>8.8782333669398968E-4</v>
      </c>
    </row>
    <row r="96" spans="1:7">
      <c r="A96">
        <v>1.4666666666699999</v>
      </c>
      <c r="B96">
        <v>3.4881591796899998</v>
      </c>
      <c r="D96">
        <f t="shared" si="4"/>
        <v>88.000000000199989</v>
      </c>
      <c r="E96">
        <f t="shared" si="5"/>
        <v>3.4417724609399998</v>
      </c>
      <c r="F96">
        <f t="shared" si="6"/>
        <v>3.4126336960491499</v>
      </c>
      <c r="G96">
        <f t="shared" si="7"/>
        <v>8.490676193642255E-4</v>
      </c>
    </row>
    <row r="97" spans="1:7">
      <c r="A97">
        <v>1.4833333333300001</v>
      </c>
      <c r="B97">
        <v>3.4786987304700001</v>
      </c>
      <c r="D97">
        <f t="shared" si="4"/>
        <v>88.999999999799996</v>
      </c>
      <c r="E97">
        <f t="shared" si="5"/>
        <v>3.43627929688</v>
      </c>
      <c r="F97">
        <f t="shared" si="6"/>
        <v>3.4051721115979476</v>
      </c>
      <c r="G97">
        <f t="shared" si="7"/>
        <v>9.6765697617193518E-4</v>
      </c>
    </row>
    <row r="98" spans="1:7">
      <c r="A98">
        <v>1.5</v>
      </c>
      <c r="B98">
        <v>3.4725952148400001</v>
      </c>
      <c r="D98">
        <f t="shared" si="4"/>
        <v>90</v>
      </c>
      <c r="E98">
        <f t="shared" si="5"/>
        <v>3.4292602539099999</v>
      </c>
      <c r="F98">
        <f t="shared" si="6"/>
        <v>3.3978291721492333</v>
      </c>
      <c r="G98">
        <f t="shared" si="7"/>
        <v>9.8791290065199404E-4</v>
      </c>
    </row>
    <row r="99" spans="1:7">
      <c r="A99">
        <v>1.5166666666699999</v>
      </c>
      <c r="B99">
        <v>3.46313476563</v>
      </c>
      <c r="D99">
        <f t="shared" si="4"/>
        <v>91.000000000200004</v>
      </c>
      <c r="E99">
        <f t="shared" si="5"/>
        <v>3.4228515625</v>
      </c>
      <c r="F99">
        <f t="shared" si="6"/>
        <v>3.3906029911594593</v>
      </c>
      <c r="G99">
        <f t="shared" si="7"/>
        <v>1.0399703535059436E-3</v>
      </c>
    </row>
    <row r="100" spans="1:7">
      <c r="A100">
        <v>1.5333333333300001</v>
      </c>
      <c r="B100">
        <v>3.45703125</v>
      </c>
      <c r="D100">
        <f t="shared" si="4"/>
        <v>91.999999999799996</v>
      </c>
      <c r="E100">
        <f t="shared" si="5"/>
        <v>3.4149169921899998</v>
      </c>
      <c r="F100">
        <f t="shared" si="6"/>
        <v>3.3834917120823813</v>
      </c>
      <c r="G100">
        <f t="shared" si="7"/>
        <v>9.8754822984228104E-4</v>
      </c>
    </row>
    <row r="101" spans="1:7">
      <c r="A101">
        <v>1.55</v>
      </c>
      <c r="B101">
        <v>3.4500122070299999</v>
      </c>
      <c r="D101">
        <f t="shared" si="4"/>
        <v>92.999999999999986</v>
      </c>
      <c r="E101">
        <f t="shared" si="5"/>
        <v>3.4085083007799999</v>
      </c>
      <c r="F101">
        <f t="shared" si="6"/>
        <v>3.3764935078795895</v>
      </c>
      <c r="G101">
        <f t="shared" si="7"/>
        <v>1.02494696445617E-3</v>
      </c>
    </row>
    <row r="102" spans="1:7">
      <c r="A102">
        <v>1.56666666667</v>
      </c>
      <c r="B102">
        <v>3.4417724609399998</v>
      </c>
      <c r="D102">
        <f t="shared" si="4"/>
        <v>94.000000000200004</v>
      </c>
      <c r="E102">
        <f t="shared" si="5"/>
        <v>3.40209960938</v>
      </c>
      <c r="F102">
        <f t="shared" si="6"/>
        <v>3.3696065805767059</v>
      </c>
      <c r="G102">
        <f t="shared" si="7"/>
        <v>1.0557969208116985E-3</v>
      </c>
    </row>
    <row r="103" spans="1:7">
      <c r="A103">
        <v>1.5833333333299999</v>
      </c>
      <c r="B103">
        <v>3.43627929688</v>
      </c>
      <c r="D103">
        <f t="shared" si="4"/>
        <v>94.999999999799996</v>
      </c>
      <c r="E103">
        <f t="shared" si="5"/>
        <v>3.3969116210900001</v>
      </c>
      <c r="F103">
        <f t="shared" si="6"/>
        <v>3.3628291607883471</v>
      </c>
      <c r="G103">
        <f t="shared" si="7"/>
        <v>1.1616141002137501E-3</v>
      </c>
    </row>
    <row r="104" spans="1:7">
      <c r="A104">
        <v>1.6</v>
      </c>
      <c r="B104">
        <v>3.4292602539099999</v>
      </c>
      <c r="D104">
        <f t="shared" si="4"/>
        <v>95.999999999999986</v>
      </c>
      <c r="E104">
        <f t="shared" si="5"/>
        <v>3.3895874023400001</v>
      </c>
      <c r="F104">
        <f t="shared" si="6"/>
        <v>3.3561595072516357</v>
      </c>
      <c r="G104">
        <f t="shared" si="7"/>
        <v>1.1174241700386976E-3</v>
      </c>
    </row>
    <row r="105" spans="1:7">
      <c r="A105">
        <v>1.61666666667</v>
      </c>
      <c r="B105">
        <v>3.4228515625</v>
      </c>
      <c r="D105">
        <f t="shared" si="4"/>
        <v>97.000000000199989</v>
      </c>
      <c r="E105">
        <f t="shared" si="5"/>
        <v>3.3837890625</v>
      </c>
      <c r="F105">
        <f t="shared" si="6"/>
        <v>3.349595906403231</v>
      </c>
      <c r="G105">
        <f t="shared" si="7"/>
        <v>1.1691719238580099E-3</v>
      </c>
    </row>
    <row r="106" spans="1:7">
      <c r="A106">
        <v>1.63333333333</v>
      </c>
      <c r="B106">
        <v>3.4149169921899998</v>
      </c>
      <c r="D106">
        <f t="shared" si="4"/>
        <v>97.999999999799996</v>
      </c>
      <c r="E106">
        <f t="shared" si="5"/>
        <v>3.37890625</v>
      </c>
      <c r="F106">
        <f t="shared" si="6"/>
        <v>3.343136671926596</v>
      </c>
      <c r="G106">
        <f t="shared" si="7"/>
        <v>1.2794627155493423E-3</v>
      </c>
    </row>
    <row r="107" spans="1:7">
      <c r="A107">
        <v>1.65</v>
      </c>
      <c r="B107">
        <v>3.4085083007799999</v>
      </c>
      <c r="D107">
        <f t="shared" si="4"/>
        <v>99</v>
      </c>
      <c r="E107">
        <f t="shared" si="5"/>
        <v>3.3718872070299999</v>
      </c>
      <c r="F107">
        <f t="shared" si="6"/>
        <v>3.3367801443074074</v>
      </c>
      <c r="G107">
        <f t="shared" si="7"/>
        <v>1.2325058530080406E-3</v>
      </c>
    </row>
    <row r="108" spans="1:7">
      <c r="A108">
        <v>1.6666666666700001</v>
      </c>
      <c r="B108">
        <v>3.40209960938</v>
      </c>
      <c r="D108">
        <f t="shared" si="4"/>
        <v>100.00000000019999</v>
      </c>
      <c r="E108">
        <f t="shared" si="5"/>
        <v>3.3648681640600002</v>
      </c>
      <c r="F108">
        <f t="shared" si="6"/>
        <v>3.3305246904304457</v>
      </c>
      <c r="G108">
        <f t="shared" si="7"/>
        <v>1.1794741809439038E-3</v>
      </c>
    </row>
    <row r="109" spans="1:7">
      <c r="A109">
        <v>1.68333333333</v>
      </c>
      <c r="B109">
        <v>3.3969116210900001</v>
      </c>
      <c r="D109">
        <f t="shared" si="4"/>
        <v>100.9999999998</v>
      </c>
      <c r="E109">
        <f t="shared" si="5"/>
        <v>3.3587646484399998</v>
      </c>
      <c r="F109">
        <f t="shared" si="6"/>
        <v>3.3243687031481155</v>
      </c>
      <c r="G109">
        <f t="shared" si="7"/>
        <v>1.1830810525222963E-3</v>
      </c>
    </row>
    <row r="110" spans="1:7">
      <c r="A110">
        <v>1.7</v>
      </c>
      <c r="B110">
        <v>3.3895874023400001</v>
      </c>
      <c r="D110">
        <f t="shared" si="4"/>
        <v>102</v>
      </c>
      <c r="E110">
        <f t="shared" si="5"/>
        <v>3.3523559570299999</v>
      </c>
      <c r="F110">
        <f t="shared" si="6"/>
        <v>3.3183106008567287</v>
      </c>
      <c r="G110">
        <f t="shared" si="7"/>
        <v>1.1590862769648956E-3</v>
      </c>
    </row>
    <row r="111" spans="1:7">
      <c r="A111">
        <v>1.7166666666699999</v>
      </c>
      <c r="B111">
        <v>3.3837890625</v>
      </c>
      <c r="D111">
        <f t="shared" si="4"/>
        <v>103.00000000019999</v>
      </c>
      <c r="E111">
        <f t="shared" si="5"/>
        <v>3.3465576171899998</v>
      </c>
      <c r="F111">
        <f t="shared" si="6"/>
        <v>3.3123488271123205</v>
      </c>
      <c r="G111">
        <f t="shared" si="7"/>
        <v>1.1702413185787294E-3</v>
      </c>
    </row>
    <row r="112" spans="1:7">
      <c r="A112">
        <v>1.7333333333300001</v>
      </c>
      <c r="B112">
        <v>3.37890625</v>
      </c>
      <c r="D112">
        <f t="shared" si="4"/>
        <v>103.9999999998</v>
      </c>
      <c r="E112">
        <f t="shared" si="5"/>
        <v>3.3419799804700001</v>
      </c>
      <c r="F112">
        <f t="shared" si="6"/>
        <v>3.3064818502194249</v>
      </c>
      <c r="G112">
        <f t="shared" si="7"/>
        <v>1.2601172512868052E-3</v>
      </c>
    </row>
    <row r="113" spans="1:7">
      <c r="A113">
        <v>1.75</v>
      </c>
      <c r="B113">
        <v>3.3718872070299999</v>
      </c>
      <c r="D113">
        <f t="shared" si="4"/>
        <v>105</v>
      </c>
      <c r="E113">
        <f t="shared" si="5"/>
        <v>3.33740234375</v>
      </c>
      <c r="F113">
        <f t="shared" si="6"/>
        <v>3.3007081628272523</v>
      </c>
      <c r="G113">
        <f t="shared" si="7"/>
        <v>1.3464629135913396E-3</v>
      </c>
    </row>
    <row r="114" spans="1:7">
      <c r="A114">
        <v>1.7666666666699999</v>
      </c>
      <c r="B114">
        <v>3.3648681640600002</v>
      </c>
      <c r="D114">
        <f t="shared" si="4"/>
        <v>106.0000000002</v>
      </c>
      <c r="E114">
        <f t="shared" si="5"/>
        <v>3.3316040039099999</v>
      </c>
      <c r="F114">
        <f t="shared" si="6"/>
        <v>3.2950262815635414</v>
      </c>
      <c r="G114">
        <f t="shared" si="7"/>
        <v>1.33792977205461E-3</v>
      </c>
    </row>
    <row r="115" spans="1:7">
      <c r="A115">
        <v>1.7833333333300001</v>
      </c>
      <c r="B115">
        <v>3.3587646484399998</v>
      </c>
      <c r="D115">
        <f t="shared" si="4"/>
        <v>106.9999999998</v>
      </c>
      <c r="E115">
        <f t="shared" si="5"/>
        <v>3.32641601563</v>
      </c>
      <c r="F115">
        <f t="shared" si="6"/>
        <v>3.2894347466426406</v>
      </c>
      <c r="G115">
        <f t="shared" si="7"/>
        <v>1.3676142559154321E-3</v>
      </c>
    </row>
    <row r="116" spans="1:7">
      <c r="A116">
        <v>1.8</v>
      </c>
      <c r="B116">
        <v>3.3523559570299999</v>
      </c>
      <c r="D116">
        <f t="shared" si="4"/>
        <v>107.99999999999999</v>
      </c>
      <c r="E116">
        <f t="shared" si="5"/>
        <v>3.3206176757799999</v>
      </c>
      <c r="F116">
        <f t="shared" si="6"/>
        <v>3.2839321214806443</v>
      </c>
      <c r="G116">
        <f t="shared" si="7"/>
        <v>1.3458298942509684E-3</v>
      </c>
    </row>
    <row r="117" spans="1:7">
      <c r="A117">
        <v>1.81666666667</v>
      </c>
      <c r="B117">
        <v>3.3465576171899998</v>
      </c>
      <c r="D117">
        <f t="shared" si="4"/>
        <v>109.0000000002</v>
      </c>
      <c r="E117">
        <f t="shared" si="5"/>
        <v>3.3172607421899998</v>
      </c>
      <c r="F117">
        <f t="shared" si="6"/>
        <v>3.278516992346435</v>
      </c>
      <c r="G117">
        <f t="shared" si="7"/>
        <v>1.5010781519407248E-3</v>
      </c>
    </row>
    <row r="118" spans="1:7">
      <c r="A118">
        <v>1.8333333333299999</v>
      </c>
      <c r="B118">
        <v>3.3419799804700001</v>
      </c>
      <c r="D118">
        <f t="shared" si="4"/>
        <v>109.9999999998</v>
      </c>
      <c r="E118">
        <f t="shared" si="5"/>
        <v>3.3102416992200001</v>
      </c>
      <c r="F118">
        <f t="shared" si="6"/>
        <v>3.2731879679881639</v>
      </c>
      <c r="G118">
        <f t="shared" si="7"/>
        <v>1.3729789982011532E-3</v>
      </c>
    </row>
    <row r="119" spans="1:7">
      <c r="A119">
        <v>1.85</v>
      </c>
      <c r="B119">
        <v>3.33740234375</v>
      </c>
      <c r="D119">
        <f t="shared" si="4"/>
        <v>110.99999999999999</v>
      </c>
      <c r="E119">
        <f t="shared" si="5"/>
        <v>3.3038330078100002</v>
      </c>
      <c r="F119">
        <f t="shared" si="6"/>
        <v>3.2679436792664571</v>
      </c>
      <c r="G119">
        <f t="shared" si="7"/>
        <v>1.2880439033063774E-3</v>
      </c>
    </row>
    <row r="120" spans="1:7">
      <c r="A120">
        <v>1.86666666667</v>
      </c>
      <c r="B120">
        <v>3.3316040039099999</v>
      </c>
      <c r="D120">
        <f t="shared" si="4"/>
        <v>112.00000000019999</v>
      </c>
      <c r="E120">
        <f t="shared" si="5"/>
        <v>3.2992553710900001</v>
      </c>
      <c r="F120">
        <f t="shared" si="6"/>
        <v>3.2627827788218369</v>
      </c>
      <c r="G120">
        <f t="shared" si="7"/>
        <v>1.3302499867596808E-3</v>
      </c>
    </row>
    <row r="121" spans="1:7">
      <c r="A121">
        <v>1.88333333333</v>
      </c>
      <c r="B121">
        <v>3.32641601563</v>
      </c>
      <c r="D121">
        <f t="shared" si="4"/>
        <v>112.9999999998</v>
      </c>
      <c r="E121">
        <f t="shared" si="5"/>
        <v>3.2952880859399998</v>
      </c>
      <c r="F121">
        <f t="shared" si="6"/>
        <v>3.257703940718744</v>
      </c>
      <c r="G121">
        <f t="shared" si="7"/>
        <v>1.4125679720124414E-3</v>
      </c>
    </row>
    <row r="122" spans="1:7">
      <c r="A122">
        <v>1.9</v>
      </c>
      <c r="B122">
        <v>3.3206176757799999</v>
      </c>
      <c r="D122">
        <f t="shared" si="4"/>
        <v>114</v>
      </c>
      <c r="E122">
        <f t="shared" si="5"/>
        <v>3.2888793945299999</v>
      </c>
      <c r="F122">
        <f t="shared" si="6"/>
        <v>3.2527058600959586</v>
      </c>
      <c r="G122">
        <f t="shared" si="7"/>
        <v>1.3085245934507683E-3</v>
      </c>
    </row>
    <row r="123" spans="1:7">
      <c r="A123">
        <v>1.9166666666700001</v>
      </c>
      <c r="B123">
        <v>3.3172607421899998</v>
      </c>
      <c r="D123">
        <f t="shared" si="4"/>
        <v>115.00000000019999</v>
      </c>
      <c r="E123">
        <f t="shared" si="5"/>
        <v>3.28491210938</v>
      </c>
      <c r="F123">
        <f t="shared" si="6"/>
        <v>3.2477872528496392</v>
      </c>
      <c r="G123">
        <f t="shared" si="7"/>
        <v>1.3782549723998726E-3</v>
      </c>
    </row>
    <row r="124" spans="1:7">
      <c r="A124">
        <v>1.93333333333</v>
      </c>
      <c r="B124">
        <v>3.3102416992200001</v>
      </c>
      <c r="D124">
        <f t="shared" si="4"/>
        <v>115.99999999979998</v>
      </c>
      <c r="E124">
        <f t="shared" si="5"/>
        <v>3.2809448242200001</v>
      </c>
      <c r="F124">
        <f t="shared" si="6"/>
        <v>3.2429468552940546</v>
      </c>
      <c r="G124">
        <f t="shared" si="7"/>
        <v>1.4438456424971226E-3</v>
      </c>
    </row>
    <row r="125" spans="1:7">
      <c r="A125">
        <v>1.95</v>
      </c>
      <c r="B125">
        <v>3.3038330078100002</v>
      </c>
      <c r="D125">
        <f t="shared" si="4"/>
        <v>116.99999999999999</v>
      </c>
      <c r="E125">
        <f t="shared" si="5"/>
        <v>3.27392578125</v>
      </c>
      <c r="F125">
        <f t="shared" si="6"/>
        <v>3.2381834238284175</v>
      </c>
      <c r="G125">
        <f t="shared" si="7"/>
        <v>1.2775161140521532E-3</v>
      </c>
    </row>
    <row r="126" spans="1:7">
      <c r="A126">
        <v>1.9666666666699999</v>
      </c>
      <c r="B126">
        <v>3.2992553710900001</v>
      </c>
      <c r="D126">
        <f t="shared" si="4"/>
        <v>118.0000000002</v>
      </c>
      <c r="E126">
        <f t="shared" si="5"/>
        <v>3.2693481445299999</v>
      </c>
      <c r="F126">
        <f t="shared" si="6"/>
        <v>3.2334957346348068</v>
      </c>
      <c r="G126">
        <f t="shared" si="7"/>
        <v>1.2853952952929413E-3</v>
      </c>
    </row>
    <row r="127" spans="1:7">
      <c r="A127">
        <v>1.9833333333300001</v>
      </c>
      <c r="B127">
        <v>3.2952880859399998</v>
      </c>
      <c r="D127">
        <f t="shared" si="4"/>
        <v>118.9999999998</v>
      </c>
      <c r="E127">
        <f t="shared" si="5"/>
        <v>3.26538085938</v>
      </c>
      <c r="F127">
        <f t="shared" si="6"/>
        <v>3.2288825833548231</v>
      </c>
      <c r="G127">
        <f t="shared" si="7"/>
        <v>1.3321241528099997E-3</v>
      </c>
    </row>
    <row r="128" spans="1:7">
      <c r="A128">
        <v>2</v>
      </c>
      <c r="B128">
        <v>3.2888793945299999</v>
      </c>
      <c r="D128">
        <f t="shared" si="4"/>
        <v>120</v>
      </c>
      <c r="E128">
        <f t="shared" si="5"/>
        <v>3.2601928710900001</v>
      </c>
      <c r="F128">
        <f t="shared" si="6"/>
        <v>3.2243427847720678</v>
      </c>
      <c r="G128">
        <f t="shared" si="7"/>
        <v>1.2852286890031963E-3</v>
      </c>
    </row>
    <row r="129" spans="1:7">
      <c r="A129">
        <v>2.0166666666699999</v>
      </c>
      <c r="B129">
        <v>3.28491210938</v>
      </c>
      <c r="D129">
        <f t="shared" si="4"/>
        <v>121.0000000002</v>
      </c>
      <c r="E129">
        <f t="shared" si="5"/>
        <v>3.2550048828100002</v>
      </c>
      <c r="F129">
        <f t="shared" si="6"/>
        <v>3.2198751725242429</v>
      </c>
      <c r="G129">
        <f t="shared" si="7"/>
        <v>1.2340965447612414E-3</v>
      </c>
    </row>
    <row r="130" spans="1:7">
      <c r="A130">
        <v>2.0333333333299999</v>
      </c>
      <c r="B130">
        <v>3.2809448242200001</v>
      </c>
      <c r="D130">
        <f t="shared" si="4"/>
        <v>121.9999999998</v>
      </c>
      <c r="E130">
        <f t="shared" si="5"/>
        <v>3.25073242188</v>
      </c>
      <c r="F130">
        <f t="shared" si="6"/>
        <v>3.2154785987949923</v>
      </c>
      <c r="G130">
        <f t="shared" si="7"/>
        <v>1.2428320421090208E-3</v>
      </c>
    </row>
    <row r="131" spans="1:7">
      <c r="A131">
        <v>2.0499999999999998</v>
      </c>
      <c r="B131">
        <v>3.27392578125</v>
      </c>
      <c r="D131">
        <f t="shared" si="4"/>
        <v>122.99999999999999</v>
      </c>
      <c r="E131">
        <f t="shared" si="5"/>
        <v>3.2467651367200001</v>
      </c>
      <c r="F131">
        <f t="shared" si="6"/>
        <v>3.2111519340112822</v>
      </c>
      <c r="G131">
        <f t="shared" si="7"/>
        <v>1.268300207172234E-3</v>
      </c>
    </row>
    <row r="132" spans="1:7">
      <c r="A132">
        <v>2.0666666666700002</v>
      </c>
      <c r="B132">
        <v>3.2693481445299999</v>
      </c>
      <c r="D132">
        <f t="shared" si="4"/>
        <v>124.00000000019999</v>
      </c>
      <c r="E132">
        <f t="shared" si="5"/>
        <v>3.24340820313</v>
      </c>
      <c r="F132">
        <f t="shared" si="6"/>
        <v>3.2068940665690215</v>
      </c>
      <c r="G132">
        <f t="shared" si="7"/>
        <v>1.3332821687937839E-3</v>
      </c>
    </row>
    <row r="133" spans="1:7">
      <c r="A133">
        <v>2.0833333333300001</v>
      </c>
      <c r="B133">
        <v>3.26538085938</v>
      </c>
      <c r="D133">
        <f t="shared" si="4"/>
        <v>124.99999999979998</v>
      </c>
      <c r="E133">
        <f t="shared" si="5"/>
        <v>3.2388305664099999</v>
      </c>
      <c r="F133">
        <f t="shared" si="6"/>
        <v>3.2027039025393678</v>
      </c>
      <c r="G133">
        <f t="shared" si="7"/>
        <v>1.3051358424216366E-3</v>
      </c>
    </row>
    <row r="134" spans="1:7">
      <c r="A134">
        <v>2.1</v>
      </c>
      <c r="B134">
        <v>3.2601928710900001</v>
      </c>
      <c r="D134">
        <f t="shared" si="4"/>
        <v>126</v>
      </c>
      <c r="E134">
        <f t="shared" si="5"/>
        <v>3.232421875</v>
      </c>
      <c r="F134">
        <f t="shared" si="6"/>
        <v>3.1985803653803169</v>
      </c>
      <c r="G134">
        <f t="shared" si="7"/>
        <v>1.1452477733391059E-3</v>
      </c>
    </row>
    <row r="135" spans="1:7">
      <c r="A135">
        <v>2.11666666667</v>
      </c>
      <c r="B135">
        <v>3.2550048828100002</v>
      </c>
      <c r="D135">
        <f t="shared" si="4"/>
        <v>127.0000000002</v>
      </c>
      <c r="E135">
        <f t="shared" si="5"/>
        <v>3.2290649414099999</v>
      </c>
      <c r="F135">
        <f t="shared" si="6"/>
        <v>3.1945223956752042</v>
      </c>
      <c r="G135">
        <f t="shared" si="7"/>
        <v>1.193187465840449E-3</v>
      </c>
    </row>
    <row r="136" spans="1:7">
      <c r="A136">
        <v>2.13333333333</v>
      </c>
      <c r="B136">
        <v>3.25073242188</v>
      </c>
      <c r="D136">
        <f t="shared" si="4"/>
        <v>127.9999999998</v>
      </c>
      <c r="E136">
        <f t="shared" si="5"/>
        <v>3.2254028320299999</v>
      </c>
      <c r="F136">
        <f t="shared" si="6"/>
        <v>3.1905289508527979</v>
      </c>
      <c r="G136">
        <f t="shared" si="7"/>
        <v>1.2161875883616058E-3</v>
      </c>
    </row>
    <row r="137" spans="1:7">
      <c r="A137">
        <v>2.15</v>
      </c>
      <c r="B137">
        <v>3.2467651367200001</v>
      </c>
      <c r="D137">
        <f t="shared" ref="D137:D200" si="8">(A143-$A$14)*60</f>
        <v>129</v>
      </c>
      <c r="E137">
        <f t="shared" ref="E137:E200" si="9">B143</f>
        <v>3.2232666015600002</v>
      </c>
      <c r="F137">
        <f t="shared" ref="F137:F200" si="10">$J$10*EXP(-$J$11*D137)+$J$12</f>
        <v>3.1865990049124302</v>
      </c>
      <c r="G137">
        <f t="shared" ref="G137:G200" si="11">(E137-F137)^2</f>
        <v>1.3445126439088884E-3</v>
      </c>
    </row>
    <row r="138" spans="1:7">
      <c r="A138">
        <v>2.1666666666699999</v>
      </c>
      <c r="B138">
        <v>3.24340820313</v>
      </c>
      <c r="D138">
        <f t="shared" si="8"/>
        <v>130.0000000002</v>
      </c>
      <c r="E138">
        <f t="shared" si="9"/>
        <v>3.2180786132799999</v>
      </c>
      <c r="F138">
        <f t="shared" si="10"/>
        <v>3.1827315481747753</v>
      </c>
      <c r="G138">
        <f t="shared" si="11"/>
        <v>1.2494150115529839E-3</v>
      </c>
    </row>
    <row r="139" spans="1:7">
      <c r="A139">
        <v>2.1833333333299998</v>
      </c>
      <c r="B139">
        <v>3.2388305664099999</v>
      </c>
      <c r="D139">
        <f t="shared" si="8"/>
        <v>130.9999999998</v>
      </c>
      <c r="E139">
        <f t="shared" si="9"/>
        <v>3.212890625</v>
      </c>
      <c r="F139">
        <f t="shared" si="10"/>
        <v>3.1789255870150823</v>
      </c>
      <c r="G139">
        <f t="shared" si="11"/>
        <v>1.1536238053169007E-3</v>
      </c>
    </row>
    <row r="140" spans="1:7">
      <c r="A140">
        <v>2.2000000000000002</v>
      </c>
      <c r="B140">
        <v>3.232421875</v>
      </c>
      <c r="D140">
        <f t="shared" si="8"/>
        <v>131.99999999999997</v>
      </c>
      <c r="E140">
        <f t="shared" si="9"/>
        <v>3.2086181640600002</v>
      </c>
      <c r="F140">
        <f t="shared" si="10"/>
        <v>3.1751801436012137</v>
      </c>
      <c r="G140">
        <f t="shared" si="11"/>
        <v>1.1181012122022259E-3</v>
      </c>
    </row>
    <row r="141" spans="1:7">
      <c r="A141">
        <v>2.2166666666700001</v>
      </c>
      <c r="B141">
        <v>3.2290649414099999</v>
      </c>
      <c r="D141">
        <f t="shared" si="8"/>
        <v>133.0000000002</v>
      </c>
      <c r="E141">
        <f t="shared" si="9"/>
        <v>3.2058715820299999</v>
      </c>
      <c r="F141">
        <f t="shared" si="10"/>
        <v>3.171494255656119</v>
      </c>
      <c r="G141">
        <f t="shared" si="11"/>
        <v>1.1818005686163281E-3</v>
      </c>
    </row>
    <row r="142" spans="1:7">
      <c r="A142">
        <v>2.2333333333300001</v>
      </c>
      <c r="B142">
        <v>3.2254028320299999</v>
      </c>
      <c r="D142">
        <f t="shared" si="8"/>
        <v>133.9999999998</v>
      </c>
      <c r="E142">
        <f t="shared" si="9"/>
        <v>3.2025146484399998</v>
      </c>
      <c r="F142">
        <f t="shared" si="10"/>
        <v>3.167866976203598</v>
      </c>
      <c r="G142">
        <f t="shared" si="11"/>
        <v>1.2004611914011247E-3</v>
      </c>
    </row>
    <row r="143" spans="1:7">
      <c r="A143">
        <v>2.25</v>
      </c>
      <c r="B143">
        <v>3.2232666015600002</v>
      </c>
      <c r="D143">
        <f t="shared" si="8"/>
        <v>135</v>
      </c>
      <c r="E143">
        <f t="shared" si="9"/>
        <v>3.1979370117200001</v>
      </c>
      <c r="F143">
        <f t="shared" si="10"/>
        <v>3.1642973733186328</v>
      </c>
      <c r="G143">
        <f t="shared" si="11"/>
        <v>1.1316252717747455E-3</v>
      </c>
    </row>
    <row r="144" spans="1:7">
      <c r="A144">
        <v>2.2666666666699999</v>
      </c>
      <c r="B144">
        <v>3.2180786132799999</v>
      </c>
      <c r="D144">
        <f t="shared" si="8"/>
        <v>136.0000000002</v>
      </c>
      <c r="E144">
        <f t="shared" si="9"/>
        <v>3.1942749023400001</v>
      </c>
      <c r="F144">
        <f t="shared" si="10"/>
        <v>3.1607845299010151</v>
      </c>
      <c r="G144">
        <f t="shared" si="11"/>
        <v>1.1216050461019264E-3</v>
      </c>
    </row>
    <row r="145" spans="1:7">
      <c r="A145">
        <v>2.2833333333299999</v>
      </c>
      <c r="B145">
        <v>3.212890625</v>
      </c>
      <c r="D145">
        <f t="shared" si="8"/>
        <v>136.9999999998</v>
      </c>
      <c r="E145">
        <f t="shared" si="9"/>
        <v>3.19091796875</v>
      </c>
      <c r="F145">
        <f t="shared" si="10"/>
        <v>3.1573275434330443</v>
      </c>
      <c r="G145">
        <f t="shared" si="11"/>
        <v>1.1283166729739759E-3</v>
      </c>
    </row>
    <row r="146" spans="1:7">
      <c r="A146">
        <v>2.2999999999999998</v>
      </c>
      <c r="B146">
        <v>3.2086181640600002</v>
      </c>
      <c r="D146">
        <f t="shared" si="8"/>
        <v>138</v>
      </c>
      <c r="E146">
        <f t="shared" si="9"/>
        <v>3.1845092773400001</v>
      </c>
      <c r="F146">
        <f t="shared" si="10"/>
        <v>3.1539255257415819</v>
      </c>
      <c r="G146">
        <f t="shared" si="11"/>
        <v>9.3536586183374756E-4</v>
      </c>
    </row>
    <row r="147" spans="1:7">
      <c r="A147">
        <v>2.3166666666700002</v>
      </c>
      <c r="B147">
        <v>3.2058715820299999</v>
      </c>
      <c r="D147">
        <f t="shared" si="8"/>
        <v>139.00000000019998</v>
      </c>
      <c r="E147">
        <f t="shared" si="9"/>
        <v>3.1826782226599999</v>
      </c>
      <c r="F147">
        <f t="shared" si="10"/>
        <v>3.150577602782306</v>
      </c>
      <c r="G147">
        <f t="shared" si="11"/>
        <v>1.0304497965321941E-3</v>
      </c>
    </row>
    <row r="148" spans="1:7">
      <c r="A148">
        <v>2.3333333333300001</v>
      </c>
      <c r="B148">
        <v>3.2025146484399998</v>
      </c>
      <c r="D148">
        <f t="shared" si="8"/>
        <v>139.99999999979997</v>
      </c>
      <c r="E148">
        <f t="shared" si="9"/>
        <v>3.17993164063</v>
      </c>
      <c r="F148">
        <f t="shared" si="10"/>
        <v>3.1472829144087853</v>
      </c>
      <c r="G148">
        <f t="shared" si="11"/>
        <v>1.0659393238678344E-3</v>
      </c>
    </row>
    <row r="149" spans="1:7">
      <c r="A149">
        <v>2.35</v>
      </c>
      <c r="B149">
        <v>3.1979370117200001</v>
      </c>
      <c r="D149">
        <f t="shared" si="8"/>
        <v>141</v>
      </c>
      <c r="E149">
        <f t="shared" si="9"/>
        <v>3.1753540039099999</v>
      </c>
      <c r="F149">
        <f t="shared" si="10"/>
        <v>3.1440406141457027</v>
      </c>
      <c r="G149">
        <f t="shared" si="11"/>
        <v>9.8052837853079312E-4</v>
      </c>
    </row>
    <row r="150" spans="1:7">
      <c r="A150">
        <v>2.36666666667</v>
      </c>
      <c r="B150">
        <v>3.1942749023400001</v>
      </c>
      <c r="D150">
        <f t="shared" si="8"/>
        <v>142.0000000002</v>
      </c>
      <c r="E150">
        <f t="shared" si="9"/>
        <v>3.17138671875</v>
      </c>
      <c r="F150">
        <f t="shared" si="10"/>
        <v>3.1408498689832416</v>
      </c>
      <c r="G150">
        <f t="shared" si="11"/>
        <v>9.3249919367757326E-4</v>
      </c>
    </row>
    <row r="151" spans="1:7">
      <c r="A151">
        <v>2.38333333333</v>
      </c>
      <c r="B151">
        <v>3.19091796875</v>
      </c>
      <c r="D151">
        <f t="shared" si="8"/>
        <v>142.9999999998</v>
      </c>
      <c r="E151">
        <f t="shared" si="9"/>
        <v>3.16772460938</v>
      </c>
      <c r="F151">
        <f t="shared" si="10"/>
        <v>3.1377098591569994</v>
      </c>
      <c r="G151">
        <f t="shared" si="11"/>
        <v>9.0088523094911436E-4</v>
      </c>
    </row>
    <row r="152" spans="1:7">
      <c r="A152">
        <v>2.4</v>
      </c>
      <c r="B152">
        <v>3.1845092773400001</v>
      </c>
      <c r="D152">
        <f t="shared" si="8"/>
        <v>144</v>
      </c>
      <c r="E152">
        <f t="shared" si="9"/>
        <v>3.1649780273400001</v>
      </c>
      <c r="F152">
        <f t="shared" si="10"/>
        <v>3.1346197779318583</v>
      </c>
      <c r="G152">
        <f t="shared" si="11"/>
        <v>9.2162330712694204E-4</v>
      </c>
    </row>
    <row r="153" spans="1:7">
      <c r="A153">
        <v>2.4166666666699999</v>
      </c>
      <c r="B153">
        <v>3.1826782226599999</v>
      </c>
      <c r="D153">
        <f t="shared" si="8"/>
        <v>145.0000000002</v>
      </c>
      <c r="E153">
        <f t="shared" si="9"/>
        <v>3.1610107421899998</v>
      </c>
      <c r="F153">
        <f t="shared" si="10"/>
        <v>3.1315788314060251</v>
      </c>
      <c r="G153">
        <f t="shared" si="11"/>
        <v>8.6623737239584437E-4</v>
      </c>
    </row>
    <row r="154" spans="1:7">
      <c r="A154">
        <v>2.4333333333299998</v>
      </c>
      <c r="B154">
        <v>3.17993164063</v>
      </c>
      <c r="D154">
        <f t="shared" si="8"/>
        <v>145.9999999998</v>
      </c>
      <c r="E154">
        <f t="shared" si="9"/>
        <v>3.1573486328100002</v>
      </c>
      <c r="F154">
        <f t="shared" si="10"/>
        <v>3.1285862383012755</v>
      </c>
      <c r="G154">
        <f t="shared" si="11"/>
        <v>8.2727533787551981E-4</v>
      </c>
    </row>
    <row r="155" spans="1:7">
      <c r="A155">
        <v>2.4500000000000002</v>
      </c>
      <c r="B155">
        <v>3.1753540039099999</v>
      </c>
      <c r="D155">
        <f t="shared" si="8"/>
        <v>146.99999999999997</v>
      </c>
      <c r="E155">
        <f t="shared" si="9"/>
        <v>3.1552124023400001</v>
      </c>
      <c r="F155">
        <f t="shared" si="10"/>
        <v>3.1256412297569742</v>
      </c>
      <c r="G155">
        <f t="shared" si="11"/>
        <v>8.744542479351018E-4</v>
      </c>
    </row>
    <row r="156" spans="1:7">
      <c r="A156">
        <v>2.4666666666700001</v>
      </c>
      <c r="B156">
        <v>3.17138671875</v>
      </c>
      <c r="D156">
        <f t="shared" si="8"/>
        <v>148.0000000002</v>
      </c>
      <c r="E156">
        <f t="shared" si="9"/>
        <v>3.1515502929700001</v>
      </c>
      <c r="F156">
        <f t="shared" si="10"/>
        <v>3.1227430491433128</v>
      </c>
      <c r="G156">
        <f t="shared" si="11"/>
        <v>8.2985729689021427E-4</v>
      </c>
    </row>
    <row r="157" spans="1:7">
      <c r="A157">
        <v>2.4833333333300001</v>
      </c>
      <c r="B157">
        <v>3.16772460938</v>
      </c>
      <c r="D157">
        <f t="shared" si="8"/>
        <v>148.9999999998</v>
      </c>
      <c r="E157">
        <f t="shared" si="9"/>
        <v>3.1488037109399998</v>
      </c>
      <c r="F157">
        <f t="shared" si="10"/>
        <v>3.1198909518614029</v>
      </c>
      <c r="G157">
        <f t="shared" si="11"/>
        <v>8.3594763753698845E-4</v>
      </c>
    </row>
    <row r="158" spans="1:7">
      <c r="A158">
        <v>2.5</v>
      </c>
      <c r="B158">
        <v>3.1649780273400001</v>
      </c>
      <c r="D158">
        <f t="shared" si="8"/>
        <v>150</v>
      </c>
      <c r="E158">
        <f t="shared" si="9"/>
        <v>3.1451416015600002</v>
      </c>
      <c r="F158">
        <f t="shared" si="10"/>
        <v>3.1170842051469663</v>
      </c>
      <c r="G158">
        <f t="shared" si="11"/>
        <v>7.8721749347813053E-4</v>
      </c>
    </row>
    <row r="159" spans="1:7">
      <c r="A159">
        <v>2.5166666666699999</v>
      </c>
      <c r="B159">
        <v>3.1610107421899998</v>
      </c>
      <c r="D159">
        <f t="shared" si="8"/>
        <v>151.0000000002</v>
      </c>
      <c r="E159">
        <f t="shared" si="9"/>
        <v>3.1414794921899998</v>
      </c>
      <c r="F159">
        <f t="shared" si="10"/>
        <v>3.1143220878923392</v>
      </c>
      <c r="G159">
        <f t="shared" si="11"/>
        <v>7.3752460818659216E-4</v>
      </c>
    </row>
    <row r="160" spans="1:7">
      <c r="A160">
        <v>2.5333333333299999</v>
      </c>
      <c r="B160">
        <v>3.1573486328100002</v>
      </c>
      <c r="D160">
        <f t="shared" si="8"/>
        <v>151.9999999998</v>
      </c>
      <c r="E160">
        <f t="shared" si="9"/>
        <v>3.1399536132799999</v>
      </c>
      <c r="F160">
        <f t="shared" si="10"/>
        <v>3.1116038904559531</v>
      </c>
      <c r="G160">
        <f t="shared" si="11"/>
        <v>8.0370678420027986E-4</v>
      </c>
    </row>
    <row r="161" spans="1:7">
      <c r="A161">
        <v>2.5499999999999998</v>
      </c>
      <c r="B161">
        <v>3.1552124023400001</v>
      </c>
      <c r="D161">
        <f t="shared" si="8"/>
        <v>153</v>
      </c>
      <c r="E161">
        <f t="shared" si="9"/>
        <v>3.13598632813</v>
      </c>
      <c r="F161">
        <f t="shared" si="10"/>
        <v>3.1089289144752392</v>
      </c>
      <c r="G161">
        <f t="shared" si="11"/>
        <v>7.3210363368483486E-4</v>
      </c>
    </row>
    <row r="162" spans="1:7">
      <c r="A162">
        <v>2.5666666666700002</v>
      </c>
      <c r="B162">
        <v>3.1515502929700001</v>
      </c>
      <c r="D162">
        <f t="shared" si="8"/>
        <v>154.00000000019998</v>
      </c>
      <c r="E162">
        <f t="shared" si="9"/>
        <v>3.1329345703100002</v>
      </c>
      <c r="F162">
        <f t="shared" si="10"/>
        <v>3.1062964726969922</v>
      </c>
      <c r="G162">
        <f t="shared" si="11"/>
        <v>7.0958824444014568E-4</v>
      </c>
    </row>
    <row r="163" spans="1:7">
      <c r="A163">
        <v>2.5833333333300001</v>
      </c>
      <c r="B163">
        <v>3.1488037109399998</v>
      </c>
      <c r="D163">
        <f t="shared" si="8"/>
        <v>154.99999999979997</v>
      </c>
      <c r="E163">
        <f t="shared" si="9"/>
        <v>3.13110351563</v>
      </c>
      <c r="F163">
        <f t="shared" si="10"/>
        <v>3.1037058887957909</v>
      </c>
      <c r="G163">
        <f t="shared" si="11"/>
        <v>7.5062995614657451E-4</v>
      </c>
    </row>
    <row r="164" spans="1:7">
      <c r="A164">
        <v>2.6</v>
      </c>
      <c r="B164">
        <v>3.1451416015600002</v>
      </c>
      <c r="D164">
        <f t="shared" si="8"/>
        <v>156</v>
      </c>
      <c r="E164">
        <f t="shared" si="9"/>
        <v>3.1277465820299999</v>
      </c>
      <c r="F164">
        <f t="shared" si="10"/>
        <v>3.1011564971956904</v>
      </c>
      <c r="G164">
        <f t="shared" si="11"/>
        <v>7.0703261149577439E-4</v>
      </c>
    </row>
    <row r="165" spans="1:7">
      <c r="A165">
        <v>2.61666666667</v>
      </c>
      <c r="B165">
        <v>3.1414794921899998</v>
      </c>
      <c r="D165">
        <f t="shared" si="8"/>
        <v>157.0000000002</v>
      </c>
      <c r="E165">
        <f t="shared" si="9"/>
        <v>3.1259155273400001</v>
      </c>
      <c r="F165">
        <f t="shared" si="10"/>
        <v>3.0986476429085479</v>
      </c>
      <c r="G165">
        <f t="shared" si="11"/>
        <v>7.4353752136703478E-4</v>
      </c>
    </row>
    <row r="166" spans="1:7">
      <c r="A166">
        <v>2.63333333333</v>
      </c>
      <c r="B166">
        <v>3.1399536132799999</v>
      </c>
      <c r="D166">
        <f t="shared" si="8"/>
        <v>157.9999999998</v>
      </c>
      <c r="E166">
        <f t="shared" si="9"/>
        <v>3.1204223632799999</v>
      </c>
      <c r="F166">
        <f t="shared" si="10"/>
        <v>3.0961786813609695</v>
      </c>
      <c r="G166">
        <f t="shared" si="11"/>
        <v>5.8775611299111997E-4</v>
      </c>
    </row>
    <row r="167" spans="1:7">
      <c r="A167">
        <v>2.65</v>
      </c>
      <c r="B167">
        <v>3.13598632813</v>
      </c>
      <c r="D167">
        <f t="shared" si="8"/>
        <v>159</v>
      </c>
      <c r="E167">
        <f t="shared" si="9"/>
        <v>3.1198120117200001</v>
      </c>
      <c r="F167">
        <f t="shared" si="10"/>
        <v>3.0937489782243719</v>
      </c>
      <c r="G167">
        <f t="shared" si="11"/>
        <v>6.7928171499423852E-4</v>
      </c>
    </row>
    <row r="168" spans="1:7">
      <c r="A168">
        <v>2.6666666666699999</v>
      </c>
      <c r="B168">
        <v>3.1329345703100002</v>
      </c>
      <c r="D168">
        <f t="shared" si="8"/>
        <v>160.0000000002</v>
      </c>
      <c r="E168">
        <f t="shared" si="9"/>
        <v>3.115234375</v>
      </c>
      <c r="F168">
        <f t="shared" si="10"/>
        <v>3.0913579092608998</v>
      </c>
      <c r="G168">
        <f t="shared" si="11"/>
        <v>5.7008561619042487E-4</v>
      </c>
    </row>
    <row r="169" spans="1:7">
      <c r="A169">
        <v>2.6833333333299998</v>
      </c>
      <c r="B169">
        <v>3.13110351563</v>
      </c>
      <c r="D169">
        <f t="shared" si="8"/>
        <v>160.9999999998</v>
      </c>
      <c r="E169">
        <f t="shared" si="9"/>
        <v>3.11279296875</v>
      </c>
      <c r="F169">
        <f t="shared" si="10"/>
        <v>3.089004860158497</v>
      </c>
      <c r="G169">
        <f t="shared" si="11"/>
        <v>5.6587411036114086E-4</v>
      </c>
    </row>
    <row r="170" spans="1:7">
      <c r="A170">
        <v>2.7</v>
      </c>
      <c r="B170">
        <v>3.1277465820299999</v>
      </c>
      <c r="D170">
        <f t="shared" si="8"/>
        <v>161.99999999999997</v>
      </c>
      <c r="E170">
        <f t="shared" si="9"/>
        <v>3.1103515625</v>
      </c>
      <c r="F170">
        <f t="shared" si="10"/>
        <v>3.0866892263689456</v>
      </c>
      <c r="G170">
        <f t="shared" si="11"/>
        <v>5.5990615117900236E-4</v>
      </c>
    </row>
    <row r="171" spans="1:7">
      <c r="A171">
        <v>2.7166666666700001</v>
      </c>
      <c r="B171">
        <v>3.1259155273400001</v>
      </c>
      <c r="D171">
        <f t="shared" si="8"/>
        <v>163.0000000002</v>
      </c>
      <c r="E171">
        <f t="shared" si="9"/>
        <v>3.1069946289099999</v>
      </c>
      <c r="F171">
        <f t="shared" si="10"/>
        <v>3.0844104129610175</v>
      </c>
      <c r="G171">
        <f t="shared" si="11"/>
        <v>5.1004681003027148E-4</v>
      </c>
    </row>
    <row r="172" spans="1:7">
      <c r="A172">
        <v>2.7333333333300001</v>
      </c>
      <c r="B172">
        <v>3.1204223632799999</v>
      </c>
      <c r="D172">
        <f t="shared" si="8"/>
        <v>163.9999999998</v>
      </c>
      <c r="E172">
        <f t="shared" si="9"/>
        <v>3.1051635742200001</v>
      </c>
      <c r="F172">
        <f t="shared" si="10"/>
        <v>3.0821678344632883</v>
      </c>
      <c r="G172">
        <f t="shared" si="11"/>
        <v>5.2880404695841406E-4</v>
      </c>
    </row>
    <row r="173" spans="1:7">
      <c r="A173">
        <v>2.75</v>
      </c>
      <c r="B173">
        <v>3.1198120117200001</v>
      </c>
      <c r="D173">
        <f t="shared" si="8"/>
        <v>165</v>
      </c>
      <c r="E173">
        <f t="shared" si="9"/>
        <v>3.1011962890600002</v>
      </c>
      <c r="F173">
        <f t="shared" si="10"/>
        <v>3.0799609147097824</v>
      </c>
      <c r="G173">
        <f t="shared" si="11"/>
        <v>4.5094112379388926E-4</v>
      </c>
    </row>
    <row r="174" spans="1:7">
      <c r="A174">
        <v>2.7666666666699999</v>
      </c>
      <c r="B174">
        <v>3.115234375</v>
      </c>
      <c r="D174">
        <f t="shared" si="8"/>
        <v>166.0000000002</v>
      </c>
      <c r="E174">
        <f t="shared" si="9"/>
        <v>3.0996704101599999</v>
      </c>
      <c r="F174">
        <f t="shared" si="10"/>
        <v>3.0777890867000153</v>
      </c>
      <c r="G174">
        <f t="shared" si="11"/>
        <v>4.7879231636047305E-4</v>
      </c>
    </row>
    <row r="175" spans="1:7">
      <c r="A175">
        <v>2.7833333333299999</v>
      </c>
      <c r="B175">
        <v>3.11279296875</v>
      </c>
      <c r="D175">
        <f t="shared" si="8"/>
        <v>166.9999999998</v>
      </c>
      <c r="E175">
        <f t="shared" si="9"/>
        <v>3.0960083007799999</v>
      </c>
      <c r="F175">
        <f t="shared" si="10"/>
        <v>3.0756517924491895</v>
      </c>
      <c r="G175">
        <f t="shared" si="11"/>
        <v>4.1438743142235216E-4</v>
      </c>
    </row>
    <row r="176" spans="1:7">
      <c r="A176">
        <v>2.8</v>
      </c>
      <c r="B176">
        <v>3.1103515625</v>
      </c>
      <c r="D176">
        <f t="shared" si="8"/>
        <v>168</v>
      </c>
      <c r="E176">
        <f t="shared" si="9"/>
        <v>3.0947875976599999</v>
      </c>
      <c r="F176">
        <f t="shared" si="10"/>
        <v>3.0735484828410851</v>
      </c>
      <c r="G176">
        <f t="shared" si="11"/>
        <v>4.5109999829104748E-4</v>
      </c>
    </row>
    <row r="177" spans="1:7">
      <c r="A177">
        <v>2.8166666666700002</v>
      </c>
      <c r="B177">
        <v>3.1069946289099999</v>
      </c>
      <c r="D177">
        <f t="shared" si="8"/>
        <v>169.00000000019998</v>
      </c>
      <c r="E177">
        <f t="shared" si="9"/>
        <v>3.0914306640600002</v>
      </c>
      <c r="F177">
        <f t="shared" si="10"/>
        <v>3.0714786174946731</v>
      </c>
      <c r="G177">
        <f t="shared" si="11"/>
        <v>3.9808416214498173E-4</v>
      </c>
    </row>
    <row r="178" spans="1:7">
      <c r="A178">
        <v>2.8333333333300001</v>
      </c>
      <c r="B178">
        <v>3.1051635742200001</v>
      </c>
      <c r="D178">
        <f t="shared" si="8"/>
        <v>169.99999999979997</v>
      </c>
      <c r="E178">
        <f t="shared" si="9"/>
        <v>3.0886840820299999</v>
      </c>
      <c r="F178">
        <f t="shared" si="10"/>
        <v>3.0694416646213454</v>
      </c>
      <c r="G178">
        <f t="shared" si="11"/>
        <v>3.7027062772889015E-4</v>
      </c>
    </row>
    <row r="179" spans="1:7">
      <c r="A179">
        <v>2.85</v>
      </c>
      <c r="B179">
        <v>3.1011962890600002</v>
      </c>
      <c r="D179">
        <f t="shared" si="8"/>
        <v>171</v>
      </c>
      <c r="E179">
        <f t="shared" si="9"/>
        <v>3.0868530273400001</v>
      </c>
      <c r="F179">
        <f t="shared" si="10"/>
        <v>3.0674371008847086</v>
      </c>
      <c r="G179">
        <f t="shared" si="11"/>
        <v>3.7697820011729045E-4</v>
      </c>
    </row>
    <row r="180" spans="1:7">
      <c r="A180">
        <v>2.86666666667</v>
      </c>
      <c r="B180">
        <v>3.0996704101599999</v>
      </c>
      <c r="D180">
        <f t="shared" si="8"/>
        <v>172.0000000002</v>
      </c>
      <c r="E180">
        <f t="shared" si="9"/>
        <v>3.0841064453100002</v>
      </c>
      <c r="F180">
        <f t="shared" si="10"/>
        <v>3.0654644112734646</v>
      </c>
      <c r="G180">
        <f t="shared" si="11"/>
        <v>3.4752543301935318E-4</v>
      </c>
    </row>
    <row r="181" spans="1:7">
      <c r="A181">
        <v>2.88333333333</v>
      </c>
      <c r="B181">
        <v>3.0960083007799999</v>
      </c>
      <c r="D181">
        <f t="shared" si="8"/>
        <v>172.9999999998</v>
      </c>
      <c r="E181">
        <f t="shared" si="9"/>
        <v>3.0816650390600002</v>
      </c>
      <c r="F181">
        <f t="shared" si="10"/>
        <v>3.0635230889653378</v>
      </c>
      <c r="G181">
        <f t="shared" si="11"/>
        <v>3.2913035323722334E-4</v>
      </c>
    </row>
    <row r="182" spans="1:7">
      <c r="A182">
        <v>2.9</v>
      </c>
      <c r="B182">
        <v>3.0947875976599999</v>
      </c>
      <c r="D182">
        <f t="shared" si="8"/>
        <v>174</v>
      </c>
      <c r="E182">
        <f t="shared" si="9"/>
        <v>3.07983398438</v>
      </c>
      <c r="F182">
        <f t="shared" si="10"/>
        <v>3.0616126351934563</v>
      </c>
      <c r="G182">
        <f t="shared" si="11"/>
        <v>3.3201756617795759E-4</v>
      </c>
    </row>
    <row r="183" spans="1:7">
      <c r="A183">
        <v>2.9166666666699999</v>
      </c>
      <c r="B183">
        <v>3.0914306640600002</v>
      </c>
      <c r="D183">
        <f t="shared" si="8"/>
        <v>175.0000000002</v>
      </c>
      <c r="E183">
        <f t="shared" si="9"/>
        <v>3.0776977539099999</v>
      </c>
      <c r="F183">
        <f t="shared" si="10"/>
        <v>3.0597325591251958</v>
      </c>
      <c r="G183">
        <f t="shared" si="11"/>
        <v>3.2274822365595143E-4</v>
      </c>
    </row>
    <row r="184" spans="1:7">
      <c r="A184">
        <v>2.9333333333299998</v>
      </c>
      <c r="B184">
        <v>3.0886840820299999</v>
      </c>
      <c r="D184">
        <f t="shared" si="8"/>
        <v>175.9999999998</v>
      </c>
      <c r="E184">
        <f t="shared" si="9"/>
        <v>3.0752563476599999</v>
      </c>
      <c r="F184">
        <f t="shared" si="10"/>
        <v>3.0578823777324997</v>
      </c>
      <c r="G184">
        <f t="shared" si="11"/>
        <v>3.0185483104168051E-4</v>
      </c>
    </row>
    <row r="185" spans="1:7">
      <c r="A185">
        <v>2.95</v>
      </c>
      <c r="B185">
        <v>3.0868530273400001</v>
      </c>
      <c r="D185">
        <f t="shared" si="8"/>
        <v>176.99999999999997</v>
      </c>
      <c r="E185">
        <f t="shared" si="9"/>
        <v>3.0740356445299999</v>
      </c>
      <c r="F185">
        <f t="shared" si="10"/>
        <v>3.0560616156645293</v>
      </c>
      <c r="G185">
        <f t="shared" si="11"/>
        <v>3.2306571365677087E-4</v>
      </c>
    </row>
    <row r="186" spans="1:7">
      <c r="A186">
        <v>2.9666666666700001</v>
      </c>
      <c r="B186">
        <v>3.0841064453100002</v>
      </c>
      <c r="D186">
        <f t="shared" si="8"/>
        <v>178.0000000002</v>
      </c>
      <c r="E186">
        <f t="shared" si="9"/>
        <v>3.0712890625</v>
      </c>
      <c r="F186">
        <f t="shared" si="10"/>
        <v>3.0542698051321993</v>
      </c>
      <c r="G186">
        <f t="shared" si="11"/>
        <v>2.896551213514399E-4</v>
      </c>
    </row>
    <row r="187" spans="1:7">
      <c r="A187">
        <v>2.9833333333300001</v>
      </c>
      <c r="B187">
        <v>3.0816650390600002</v>
      </c>
      <c r="D187">
        <f t="shared" si="8"/>
        <v>178.9999999998</v>
      </c>
      <c r="E187">
        <f t="shared" si="9"/>
        <v>3.0685424804700001</v>
      </c>
      <c r="F187">
        <f t="shared" si="10"/>
        <v>3.0525064857845825</v>
      </c>
      <c r="G187">
        <f t="shared" si="11"/>
        <v>2.5715312555074182E-4</v>
      </c>
    </row>
    <row r="188" spans="1:7">
      <c r="A188">
        <v>3</v>
      </c>
      <c r="B188">
        <v>3.07983398438</v>
      </c>
      <c r="D188">
        <f t="shared" si="8"/>
        <v>180</v>
      </c>
      <c r="E188">
        <f t="shared" si="9"/>
        <v>3.0661010742200001</v>
      </c>
      <c r="F188">
        <f t="shared" si="10"/>
        <v>3.050771204587543</v>
      </c>
      <c r="G188">
        <f t="shared" si="11"/>
        <v>2.3500490294812984E-4</v>
      </c>
    </row>
    <row r="189" spans="1:7">
      <c r="A189">
        <v>3.0166666666699999</v>
      </c>
      <c r="B189">
        <v>3.0776977539099999</v>
      </c>
      <c r="D189">
        <f t="shared" si="8"/>
        <v>181.0000000002</v>
      </c>
      <c r="E189">
        <f t="shared" si="9"/>
        <v>3.06274414063</v>
      </c>
      <c r="F189">
        <f t="shared" si="10"/>
        <v>3.0490635157136881</v>
      </c>
      <c r="G189">
        <f t="shared" si="11"/>
        <v>1.8715949810081523E-4</v>
      </c>
    </row>
    <row r="190" spans="1:7">
      <c r="A190">
        <v>3.0333333333299999</v>
      </c>
      <c r="B190">
        <v>3.0752563476599999</v>
      </c>
      <c r="D190">
        <f t="shared" si="8"/>
        <v>181.9999999998</v>
      </c>
      <c r="E190">
        <f t="shared" si="9"/>
        <v>3.0633544921899998</v>
      </c>
      <c r="F190">
        <f t="shared" si="10"/>
        <v>3.0473829804245791</v>
      </c>
      <c r="G190">
        <f t="shared" si="11"/>
        <v>2.5508918807297073E-4</v>
      </c>
    </row>
    <row r="191" spans="1:7">
      <c r="A191">
        <v>3.05</v>
      </c>
      <c r="B191">
        <v>3.0740356445299999</v>
      </c>
      <c r="D191">
        <f t="shared" si="8"/>
        <v>183</v>
      </c>
      <c r="E191">
        <f t="shared" si="9"/>
        <v>3.0584716796899998</v>
      </c>
      <c r="F191">
        <f t="shared" si="10"/>
        <v>3.0457291669550597</v>
      </c>
      <c r="G191">
        <f t="shared" si="11"/>
        <v>1.6237163080011044E-4</v>
      </c>
    </row>
    <row r="192" spans="1:7">
      <c r="A192">
        <v>3.0666666666700002</v>
      </c>
      <c r="B192">
        <v>3.0712890625</v>
      </c>
      <c r="D192">
        <f t="shared" si="8"/>
        <v>184.00000000019998</v>
      </c>
      <c r="E192">
        <f t="shared" si="9"/>
        <v>3.0575561523400001</v>
      </c>
      <c r="F192">
        <f t="shared" si="10"/>
        <v>3.0441016504083769</v>
      </c>
      <c r="G192">
        <f t="shared" si="11"/>
        <v>1.8102362222805325E-4</v>
      </c>
    </row>
    <row r="193" spans="1:7">
      <c r="A193">
        <v>3.0833333333300001</v>
      </c>
      <c r="B193">
        <v>3.0685424804700001</v>
      </c>
      <c r="D193">
        <f t="shared" si="8"/>
        <v>184.99999999979997</v>
      </c>
      <c r="E193">
        <f t="shared" si="9"/>
        <v>3.0557250976599999</v>
      </c>
      <c r="F193">
        <f t="shared" si="10"/>
        <v>3.0425000126439197</v>
      </c>
      <c r="G193">
        <f t="shared" si="11"/>
        <v>1.7490287368254951E-4</v>
      </c>
    </row>
    <row r="194" spans="1:7">
      <c r="A194">
        <v>3.1</v>
      </c>
      <c r="B194">
        <v>3.0661010742200001</v>
      </c>
      <c r="D194">
        <f t="shared" si="8"/>
        <v>186</v>
      </c>
      <c r="E194">
        <f t="shared" si="9"/>
        <v>3.05297851563</v>
      </c>
      <c r="F194">
        <f t="shared" si="10"/>
        <v>3.0409238421669791</v>
      </c>
      <c r="G194">
        <f t="shared" si="11"/>
        <v>1.4531515230006067E-4</v>
      </c>
    </row>
    <row r="195" spans="1:7">
      <c r="A195">
        <v>3.11666666667</v>
      </c>
      <c r="B195">
        <v>3.06274414063</v>
      </c>
      <c r="D195">
        <f t="shared" si="8"/>
        <v>187.0000000002</v>
      </c>
      <c r="E195">
        <f t="shared" si="9"/>
        <v>3.05297851563</v>
      </c>
      <c r="F195">
        <f t="shared" si="10"/>
        <v>3.039372734028793</v>
      </c>
      <c r="G195">
        <f t="shared" si="11"/>
        <v>1.8511729297974173E-4</v>
      </c>
    </row>
    <row r="196" spans="1:7">
      <c r="A196">
        <v>3.13333333333</v>
      </c>
      <c r="B196">
        <v>3.0633544921899998</v>
      </c>
      <c r="D196">
        <f t="shared" si="8"/>
        <v>187.9999999998</v>
      </c>
      <c r="E196">
        <f t="shared" si="9"/>
        <v>3.0487060546899998</v>
      </c>
      <c r="F196">
        <f t="shared" si="10"/>
        <v>3.0378462897195542</v>
      </c>
      <c r="G196">
        <f t="shared" si="11"/>
        <v>1.1793449521331747E-4</v>
      </c>
    </row>
    <row r="197" spans="1:7">
      <c r="A197">
        <v>3.15</v>
      </c>
      <c r="B197">
        <v>3.0584716796899998</v>
      </c>
      <c r="D197">
        <f t="shared" si="8"/>
        <v>189</v>
      </c>
      <c r="E197">
        <f t="shared" si="9"/>
        <v>3.04809570313</v>
      </c>
      <c r="F197">
        <f t="shared" si="10"/>
        <v>3.0363441170633472</v>
      </c>
      <c r="G197">
        <f t="shared" si="11"/>
        <v>1.3809977508194893E-4</v>
      </c>
    </row>
    <row r="198" spans="1:7">
      <c r="A198">
        <v>3.1666666666699999</v>
      </c>
      <c r="B198">
        <v>3.0575561523400001</v>
      </c>
      <c r="D198">
        <f t="shared" si="8"/>
        <v>190.0000000002</v>
      </c>
      <c r="E198">
        <f t="shared" si="9"/>
        <v>3.0441284179700001</v>
      </c>
      <c r="F198">
        <f t="shared" si="10"/>
        <v>3.034865830122885</v>
      </c>
      <c r="G198">
        <f t="shared" si="11"/>
        <v>8.5795533625524141E-5</v>
      </c>
    </row>
    <row r="199" spans="1:7">
      <c r="A199">
        <v>3.1833333333299998</v>
      </c>
      <c r="B199">
        <v>3.0557250976599999</v>
      </c>
      <c r="D199">
        <f t="shared" si="8"/>
        <v>190.9999999998</v>
      </c>
      <c r="E199">
        <f t="shared" si="9"/>
        <v>3.0435180664099999</v>
      </c>
      <c r="F199">
        <f t="shared" si="10"/>
        <v>3.0334110490975403</v>
      </c>
      <c r="G199">
        <f t="shared" si="11"/>
        <v>1.0215179895435715E-4</v>
      </c>
    </row>
    <row r="200" spans="1:7">
      <c r="A200">
        <v>3.2</v>
      </c>
      <c r="B200">
        <v>3.05297851563</v>
      </c>
      <c r="D200">
        <f t="shared" si="8"/>
        <v>191.99999999999997</v>
      </c>
      <c r="E200">
        <f t="shared" si="9"/>
        <v>3.0419921875</v>
      </c>
      <c r="F200">
        <f t="shared" si="10"/>
        <v>3.0319794002232157</v>
      </c>
      <c r="G200">
        <f t="shared" si="11"/>
        <v>1.0025590905013437E-4</v>
      </c>
    </row>
    <row r="201" spans="1:7">
      <c r="A201">
        <v>3.2166666666700001</v>
      </c>
      <c r="B201">
        <v>3.05297851563</v>
      </c>
      <c r="D201">
        <f t="shared" ref="D201:D264" si="12">(A207-$A$14)*60</f>
        <v>193.0000000002</v>
      </c>
      <c r="E201">
        <f t="shared" ref="E201:E264" si="13">B207</f>
        <v>3.0401611328100002</v>
      </c>
      <c r="F201">
        <f t="shared" ref="F201:F264" si="14">$J$10*EXP(-$J$11*D201)+$J$12</f>
        <v>3.0305705156815508</v>
      </c>
      <c r="G201">
        <f t="shared" ref="G201:G264" si="15">(E201-F201)^2</f>
        <v>9.1979936904507801E-5</v>
      </c>
    </row>
    <row r="202" spans="1:7">
      <c r="A202">
        <v>3.2333333333300001</v>
      </c>
      <c r="B202">
        <v>3.0487060546899998</v>
      </c>
      <c r="D202">
        <f t="shared" si="12"/>
        <v>193.9999999998</v>
      </c>
      <c r="E202">
        <f t="shared" si="13"/>
        <v>3.0374145507799999</v>
      </c>
      <c r="F202">
        <f t="shared" si="14"/>
        <v>3.0291840335027427</v>
      </c>
      <c r="G202">
        <f t="shared" si="15"/>
        <v>6.7741414651229436E-5</v>
      </c>
    </row>
    <row r="203" spans="1:7">
      <c r="A203">
        <v>3.25</v>
      </c>
      <c r="B203">
        <v>3.04809570313</v>
      </c>
      <c r="D203">
        <f t="shared" si="12"/>
        <v>195</v>
      </c>
      <c r="E203">
        <f t="shared" si="13"/>
        <v>3.0349731445299999</v>
      </c>
      <c r="F203">
        <f t="shared" si="14"/>
        <v>3.0278195974701161</v>
      </c>
      <c r="G203">
        <f t="shared" si="15"/>
        <v>5.1173235537972196E-5</v>
      </c>
    </row>
    <row r="204" spans="1:7">
      <c r="A204">
        <v>3.2666666666699999</v>
      </c>
      <c r="B204">
        <v>3.0441284179700001</v>
      </c>
      <c r="D204">
        <f t="shared" si="12"/>
        <v>196.0000000002</v>
      </c>
      <c r="E204">
        <f t="shared" si="13"/>
        <v>3.0331420898400001</v>
      </c>
      <c r="F204">
        <f t="shared" si="14"/>
        <v>3.0264768570335931</v>
      </c>
      <c r="G204">
        <f t="shared" si="15"/>
        <v>4.4425328363603631E-5</v>
      </c>
    </row>
    <row r="205" spans="1:7">
      <c r="A205">
        <v>3.2833333333299999</v>
      </c>
      <c r="B205">
        <v>3.0435180664099999</v>
      </c>
      <c r="D205">
        <f t="shared" si="12"/>
        <v>196.9999999998</v>
      </c>
      <c r="E205">
        <f t="shared" si="13"/>
        <v>3.0322265625</v>
      </c>
      <c r="F205">
        <f t="shared" si="14"/>
        <v>3.0251554672170764</v>
      </c>
      <c r="G205">
        <f t="shared" si="15"/>
        <v>5.0000388500184397E-5</v>
      </c>
    </row>
    <row r="206" spans="1:7">
      <c r="A206">
        <v>3.3</v>
      </c>
      <c r="B206">
        <v>3.0419921875</v>
      </c>
      <c r="D206">
        <f t="shared" si="12"/>
        <v>198</v>
      </c>
      <c r="E206">
        <f t="shared" si="13"/>
        <v>3.0291748046899998</v>
      </c>
      <c r="F206">
        <f t="shared" si="14"/>
        <v>3.0238550885274984</v>
      </c>
      <c r="G206">
        <f t="shared" si="15"/>
        <v>2.829938004957836E-5</v>
      </c>
    </row>
    <row r="207" spans="1:7">
      <c r="A207">
        <v>3.3166666666700002</v>
      </c>
      <c r="B207">
        <v>3.0401611328100002</v>
      </c>
      <c r="D207">
        <f t="shared" si="12"/>
        <v>199.00000000019998</v>
      </c>
      <c r="E207">
        <f t="shared" si="13"/>
        <v>3.0270385742200001</v>
      </c>
      <c r="F207">
        <f t="shared" si="14"/>
        <v>3.0225753868723553</v>
      </c>
      <c r="G207">
        <f t="shared" si="15"/>
        <v>1.9920041300176955E-5</v>
      </c>
    </row>
    <row r="208" spans="1:7">
      <c r="A208">
        <v>3.3333333333300001</v>
      </c>
      <c r="B208">
        <v>3.0374145507799999</v>
      </c>
      <c r="D208">
        <f t="shared" si="12"/>
        <v>199.99999999979997</v>
      </c>
      <c r="E208">
        <f t="shared" si="13"/>
        <v>3.0270385742200001</v>
      </c>
      <c r="F208">
        <f t="shared" si="14"/>
        <v>3.0213160334714373</v>
      </c>
      <c r="G208">
        <f t="shared" si="15"/>
        <v>3.2747472618961935E-5</v>
      </c>
    </row>
    <row r="209" spans="1:7">
      <c r="A209">
        <v>3.35</v>
      </c>
      <c r="B209">
        <v>3.0349731445299999</v>
      </c>
      <c r="D209">
        <f t="shared" si="12"/>
        <v>201</v>
      </c>
      <c r="E209">
        <f t="shared" si="13"/>
        <v>3.0264282226599999</v>
      </c>
      <c r="F209">
        <f t="shared" si="14"/>
        <v>3.0200767047701476</v>
      </c>
      <c r="G209">
        <f t="shared" si="15"/>
        <v>4.0341779505114217E-5</v>
      </c>
    </row>
    <row r="210" spans="1:7">
      <c r="A210">
        <v>3.36666666667</v>
      </c>
      <c r="B210">
        <v>3.0331420898400001</v>
      </c>
      <c r="D210">
        <f t="shared" si="12"/>
        <v>202.0000000002</v>
      </c>
      <c r="E210">
        <f t="shared" si="13"/>
        <v>3.0218505859399998</v>
      </c>
      <c r="F210">
        <f t="shared" si="14"/>
        <v>3.0188570823609076</v>
      </c>
      <c r="G210">
        <f t="shared" si="15"/>
        <v>8.9610636780379736E-6</v>
      </c>
    </row>
    <row r="211" spans="1:7">
      <c r="A211">
        <v>3.38333333333</v>
      </c>
      <c r="B211">
        <v>3.0322265625</v>
      </c>
      <c r="D211">
        <f t="shared" si="12"/>
        <v>202.9999999998</v>
      </c>
      <c r="E211">
        <f t="shared" si="13"/>
        <v>3.0218505859399998</v>
      </c>
      <c r="F211">
        <f t="shared" si="14"/>
        <v>3.0176568528990333</v>
      </c>
      <c r="G211">
        <f t="shared" si="15"/>
        <v>1.7587396818894004E-5</v>
      </c>
    </row>
    <row r="212" spans="1:7">
      <c r="A212">
        <v>3.4</v>
      </c>
      <c r="B212">
        <v>3.0291748046899998</v>
      </c>
      <c r="D212">
        <f t="shared" si="12"/>
        <v>204</v>
      </c>
      <c r="E212">
        <f t="shared" si="13"/>
        <v>3.02001953125</v>
      </c>
      <c r="F212">
        <f t="shared" si="14"/>
        <v>3.0164757080201214</v>
      </c>
      <c r="G212">
        <f t="shared" si="15"/>
        <v>1.2558683084626924E-5</v>
      </c>
    </row>
    <row r="213" spans="1:7">
      <c r="A213">
        <v>3.4166666666699999</v>
      </c>
      <c r="B213">
        <v>3.0270385742200001</v>
      </c>
      <c r="D213">
        <f t="shared" si="12"/>
        <v>205.0000000002</v>
      </c>
      <c r="E213">
        <f t="shared" si="13"/>
        <v>3.0166625976599999</v>
      </c>
      <c r="F213">
        <f t="shared" si="14"/>
        <v>3.0153133442651465</v>
      </c>
      <c r="G213">
        <f t="shared" si="15"/>
        <v>1.8204847235233356E-6</v>
      </c>
    </row>
    <row r="214" spans="1:7">
      <c r="A214">
        <v>3.4333333333299998</v>
      </c>
      <c r="B214">
        <v>3.0270385742200001</v>
      </c>
      <c r="D214">
        <f t="shared" si="12"/>
        <v>205.9999999998</v>
      </c>
      <c r="E214">
        <f t="shared" si="13"/>
        <v>3.0160522460900001</v>
      </c>
      <c r="F214">
        <f t="shared" si="14"/>
        <v>3.0141694630002842</v>
      </c>
      <c r="G214">
        <f t="shared" si="15"/>
        <v>3.544872162920152E-6</v>
      </c>
    </row>
    <row r="215" spans="1:7">
      <c r="A215">
        <v>3.45</v>
      </c>
      <c r="B215">
        <v>3.0264282226599999</v>
      </c>
      <c r="D215">
        <f t="shared" si="12"/>
        <v>206.99999999999997</v>
      </c>
      <c r="E215">
        <f t="shared" si="13"/>
        <v>3.0166625976599999</v>
      </c>
      <c r="F215">
        <f t="shared" si="14"/>
        <v>3.0130437703381783</v>
      </c>
      <c r="G215">
        <f t="shared" si="15"/>
        <v>1.309591118516261E-5</v>
      </c>
    </row>
    <row r="216" spans="1:7">
      <c r="A216">
        <v>3.4666666666700001</v>
      </c>
      <c r="B216">
        <v>3.0218505859399998</v>
      </c>
      <c r="D216">
        <f t="shared" si="12"/>
        <v>208.0000000002</v>
      </c>
      <c r="E216">
        <f t="shared" si="13"/>
        <v>3.01147460938</v>
      </c>
      <c r="F216">
        <f t="shared" si="14"/>
        <v>3.0119359770665528</v>
      </c>
      <c r="G216">
        <f t="shared" si="15"/>
        <v>2.1286014219508725E-7</v>
      </c>
    </row>
    <row r="217" spans="1:7">
      <c r="A217">
        <v>3.4833333333300001</v>
      </c>
      <c r="B217">
        <v>3.0218505859399998</v>
      </c>
      <c r="D217">
        <f t="shared" si="12"/>
        <v>208.9999999998</v>
      </c>
      <c r="E217">
        <f t="shared" si="13"/>
        <v>3.0108642578100002</v>
      </c>
      <c r="F217">
        <f t="shared" si="14"/>
        <v>3.0108457985718009</v>
      </c>
      <c r="G217">
        <f t="shared" si="15"/>
        <v>3.4074347489922828E-10</v>
      </c>
    </row>
    <row r="218" spans="1:7">
      <c r="A218">
        <v>3.5</v>
      </c>
      <c r="B218">
        <v>3.02001953125</v>
      </c>
      <c r="D218">
        <f t="shared" si="12"/>
        <v>210</v>
      </c>
      <c r="E218">
        <f t="shared" si="13"/>
        <v>3.01025390625</v>
      </c>
      <c r="F218">
        <f t="shared" si="14"/>
        <v>3.0097729547639465</v>
      </c>
      <c r="G218">
        <f t="shared" si="15"/>
        <v>2.3131433193710655E-7</v>
      </c>
    </row>
    <row r="219" spans="1:7">
      <c r="A219">
        <v>3.5166666666699999</v>
      </c>
      <c r="B219">
        <v>3.0166625976599999</v>
      </c>
      <c r="D219">
        <f t="shared" si="12"/>
        <v>211.0000000002</v>
      </c>
      <c r="E219">
        <f t="shared" si="13"/>
        <v>3.0078125</v>
      </c>
      <c r="F219">
        <f t="shared" si="14"/>
        <v>3.0087171700086097</v>
      </c>
      <c r="G219">
        <f t="shared" si="15"/>
        <v>8.1842782447791155E-7</v>
      </c>
    </row>
    <row r="220" spans="1:7">
      <c r="A220">
        <v>3.5333333333299999</v>
      </c>
      <c r="B220">
        <v>3.0160522460900001</v>
      </c>
      <c r="D220">
        <f t="shared" si="12"/>
        <v>211.9999999998</v>
      </c>
      <c r="E220">
        <f t="shared" si="13"/>
        <v>3.0062866210900001</v>
      </c>
      <c r="F220">
        <f t="shared" si="14"/>
        <v>3.0076781730541811</v>
      </c>
      <c r="G220">
        <f t="shared" si="15"/>
        <v>1.9364168690158551E-6</v>
      </c>
    </row>
    <row r="221" spans="1:7">
      <c r="A221">
        <v>3.55</v>
      </c>
      <c r="B221">
        <v>3.0166625976599999</v>
      </c>
      <c r="D221">
        <f t="shared" si="12"/>
        <v>213</v>
      </c>
      <c r="E221">
        <f t="shared" si="13"/>
        <v>3.0050659179700001</v>
      </c>
      <c r="F221">
        <f t="shared" si="14"/>
        <v>3.0066556969603084</v>
      </c>
      <c r="G221">
        <f t="shared" si="15"/>
        <v>2.5273972380257461E-6</v>
      </c>
    </row>
    <row r="222" spans="1:7">
      <c r="A222">
        <v>3.5666666666700002</v>
      </c>
      <c r="B222">
        <v>3.01147460938</v>
      </c>
      <c r="D222">
        <f t="shared" si="12"/>
        <v>214.00000000019998</v>
      </c>
      <c r="E222">
        <f t="shared" si="13"/>
        <v>3.0026245117200001</v>
      </c>
      <c r="F222">
        <f t="shared" si="14"/>
        <v>3.0056494790330537</v>
      </c>
      <c r="G222">
        <f t="shared" si="15"/>
        <v>9.1504272450425508E-6</v>
      </c>
    </row>
    <row r="223" spans="1:7">
      <c r="A223">
        <v>3.5833333333300001</v>
      </c>
      <c r="B223">
        <v>3.0108642578100002</v>
      </c>
      <c r="D223">
        <f t="shared" si="12"/>
        <v>214.99999999979997</v>
      </c>
      <c r="E223">
        <f t="shared" si="13"/>
        <v>3.00048828125</v>
      </c>
      <c r="F223">
        <f t="shared" si="14"/>
        <v>3.0046592607554885</v>
      </c>
      <c r="G223">
        <f t="shared" si="15"/>
        <v>1.739707003520512E-5</v>
      </c>
    </row>
    <row r="224" spans="1:7">
      <c r="A224">
        <v>3.6</v>
      </c>
      <c r="B224">
        <v>3.01025390625</v>
      </c>
      <c r="D224">
        <f t="shared" si="12"/>
        <v>216</v>
      </c>
      <c r="E224">
        <f t="shared" si="13"/>
        <v>3.0010986328100002</v>
      </c>
      <c r="F224">
        <f t="shared" si="14"/>
        <v>3.0036847877195374</v>
      </c>
      <c r="G224">
        <f t="shared" si="15"/>
        <v>6.6881972161232338E-6</v>
      </c>
    </row>
    <row r="225" spans="1:7">
      <c r="A225">
        <v>3.61666666667</v>
      </c>
      <c r="B225">
        <v>3.0078125</v>
      </c>
      <c r="D225">
        <f t="shared" si="12"/>
        <v>217.0000000002</v>
      </c>
      <c r="E225">
        <f t="shared" si="13"/>
        <v>2.9986572265600002</v>
      </c>
      <c r="F225">
        <f t="shared" si="14"/>
        <v>3.0027258095641787</v>
      </c>
      <c r="G225">
        <f t="shared" si="15"/>
        <v>1.6553367661889739E-5</v>
      </c>
    </row>
    <row r="226" spans="1:7">
      <c r="A226">
        <v>3.63333333333</v>
      </c>
      <c r="B226">
        <v>3.0062866210900001</v>
      </c>
      <c r="D226">
        <f t="shared" si="12"/>
        <v>217.9999999998</v>
      </c>
      <c r="E226">
        <f t="shared" si="13"/>
        <v>2.9959106445299999</v>
      </c>
      <c r="F226">
        <f t="shared" si="14"/>
        <v>3.0017820799092987</v>
      </c>
      <c r="G226">
        <f t="shared" si="15"/>
        <v>3.4473753413281585E-5</v>
      </c>
    </row>
    <row r="227" spans="1:7">
      <c r="A227">
        <v>3.65</v>
      </c>
      <c r="B227">
        <v>3.0050659179700001</v>
      </c>
      <c r="D227">
        <f t="shared" si="12"/>
        <v>219</v>
      </c>
      <c r="E227">
        <f t="shared" si="13"/>
        <v>2.9959106445299999</v>
      </c>
      <c r="F227">
        <f t="shared" si="14"/>
        <v>3.0008533562907354</v>
      </c>
      <c r="G227">
        <f t="shared" si="15"/>
        <v>2.4430399549712663E-5</v>
      </c>
    </row>
    <row r="228" spans="1:7">
      <c r="A228">
        <v>3.6666666666699999</v>
      </c>
      <c r="B228">
        <v>3.0026245117200001</v>
      </c>
      <c r="D228">
        <f t="shared" si="12"/>
        <v>220.0000000002</v>
      </c>
      <c r="E228">
        <f t="shared" si="13"/>
        <v>2.9946899414099999</v>
      </c>
      <c r="F228">
        <f t="shared" si="14"/>
        <v>2.9999394001013795</v>
      </c>
      <c r="G228">
        <f t="shared" si="15"/>
        <v>2.7556816552500873E-5</v>
      </c>
    </row>
    <row r="229" spans="1:7">
      <c r="A229">
        <v>3.6833333333299998</v>
      </c>
      <c r="B229">
        <v>3.00048828125</v>
      </c>
      <c r="D229">
        <f t="shared" si="12"/>
        <v>220.9999999998</v>
      </c>
      <c r="E229">
        <f t="shared" si="13"/>
        <v>2.9916381835900001</v>
      </c>
      <c r="F229">
        <f t="shared" si="14"/>
        <v>2.9990399765281355</v>
      </c>
      <c r="G229">
        <f t="shared" si="15"/>
        <v>5.4786538699030567E-5</v>
      </c>
    </row>
    <row r="230" spans="1:7">
      <c r="A230">
        <v>3.7</v>
      </c>
      <c r="B230">
        <v>3.0010986328100002</v>
      </c>
      <c r="D230">
        <f t="shared" si="12"/>
        <v>221.99999999999997</v>
      </c>
      <c r="E230">
        <f t="shared" si="13"/>
        <v>2.99072265625</v>
      </c>
      <c r="F230">
        <f t="shared" si="14"/>
        <v>2.9981548544900121</v>
      </c>
      <c r="G230">
        <f t="shared" si="15"/>
        <v>5.5237570678838461E-5</v>
      </c>
    </row>
    <row r="231" spans="1:7">
      <c r="A231">
        <v>3.7166666666700001</v>
      </c>
      <c r="B231">
        <v>2.9986572265600002</v>
      </c>
      <c r="D231">
        <f t="shared" si="12"/>
        <v>223.0000000002</v>
      </c>
      <c r="E231">
        <f t="shared" si="13"/>
        <v>2.9901123046899998</v>
      </c>
      <c r="F231">
        <f t="shared" si="14"/>
        <v>2.9972838065819927</v>
      </c>
      <c r="G231">
        <f t="shared" si="15"/>
        <v>5.1430439386857641E-5</v>
      </c>
    </row>
    <row r="232" spans="1:7">
      <c r="A232">
        <v>3.7333333333300001</v>
      </c>
      <c r="B232">
        <v>2.9959106445299999</v>
      </c>
      <c r="D232">
        <f t="shared" si="12"/>
        <v>223.9999999998</v>
      </c>
      <c r="E232">
        <f t="shared" si="13"/>
        <v>2.9864501953100002</v>
      </c>
      <c r="F232">
        <f t="shared" si="14"/>
        <v>2.9964266090149514</v>
      </c>
      <c r="G232">
        <f t="shared" si="15"/>
        <v>9.952883041233754E-5</v>
      </c>
    </row>
    <row r="233" spans="1:7">
      <c r="A233">
        <v>3.75</v>
      </c>
      <c r="B233">
        <v>2.9959106445299999</v>
      </c>
      <c r="D233">
        <f t="shared" si="12"/>
        <v>225</v>
      </c>
      <c r="E233">
        <f t="shared" si="13"/>
        <v>2.9864501953100002</v>
      </c>
      <c r="F233">
        <f t="shared" si="14"/>
        <v>2.9955830415566544</v>
      </c>
      <c r="G233">
        <f t="shared" si="15"/>
        <v>8.3408880565026167E-5</v>
      </c>
    </row>
    <row r="234" spans="1:7">
      <c r="A234">
        <v>3.7666666666699999</v>
      </c>
      <c r="B234">
        <v>2.9946899414099999</v>
      </c>
      <c r="D234">
        <f t="shared" si="12"/>
        <v>226.0000000002</v>
      </c>
      <c r="E234">
        <f t="shared" si="13"/>
        <v>2.9855346679700001</v>
      </c>
      <c r="F234">
        <f t="shared" si="14"/>
        <v>2.9947528874782625</v>
      </c>
      <c r="G234">
        <f t="shared" si="15"/>
        <v>8.4975570902509558E-5</v>
      </c>
    </row>
    <row r="235" spans="1:7">
      <c r="A235">
        <v>3.7833333333299999</v>
      </c>
      <c r="B235">
        <v>2.9916381835900001</v>
      </c>
      <c r="D235">
        <f t="shared" si="12"/>
        <v>226.9999999998</v>
      </c>
      <c r="E235">
        <f t="shared" si="13"/>
        <v>2.9843139648400001</v>
      </c>
      <c r="F235">
        <f t="shared" si="14"/>
        <v>2.993935933497069</v>
      </c>
      <c r="G235">
        <f t="shared" si="15"/>
        <v>9.2582280837615901E-5</v>
      </c>
    </row>
    <row r="236" spans="1:7">
      <c r="A236">
        <v>3.8</v>
      </c>
      <c r="B236">
        <v>2.99072265625</v>
      </c>
      <c r="D236">
        <f t="shared" si="12"/>
        <v>228</v>
      </c>
      <c r="E236">
        <f t="shared" si="13"/>
        <v>2.9824829101599999</v>
      </c>
      <c r="F236">
        <f t="shared" si="14"/>
        <v>2.9931319697202707</v>
      </c>
      <c r="G236">
        <f t="shared" si="15"/>
        <v>1.134024695181959E-4</v>
      </c>
    </row>
    <row r="237" spans="1:7">
      <c r="A237">
        <v>3.8166666666700002</v>
      </c>
      <c r="B237">
        <v>2.9901123046899998</v>
      </c>
      <c r="D237">
        <f t="shared" si="12"/>
        <v>229.00000000019998</v>
      </c>
      <c r="E237">
        <f t="shared" si="13"/>
        <v>2.9812622070299999</v>
      </c>
      <c r="F237">
        <f t="shared" si="14"/>
        <v>2.9923407895939813</v>
      </c>
      <c r="G237">
        <f t="shared" si="15"/>
        <v>1.2273499162695315E-4</v>
      </c>
    </row>
    <row r="238" spans="1:7">
      <c r="A238">
        <v>3.8333333333300001</v>
      </c>
      <c r="B238">
        <v>2.9864501953100002</v>
      </c>
      <c r="D238">
        <f t="shared" si="12"/>
        <v>229.99999999979997</v>
      </c>
      <c r="E238">
        <f t="shared" si="13"/>
        <v>2.9803466796899998</v>
      </c>
      <c r="F238">
        <f t="shared" si="14"/>
        <v>2.9915621898486604</v>
      </c>
      <c r="G238">
        <f t="shared" si="15"/>
        <v>1.2578766811901967E-4</v>
      </c>
    </row>
    <row r="239" spans="1:7">
      <c r="A239">
        <v>3.85</v>
      </c>
      <c r="B239">
        <v>2.9864501953100002</v>
      </c>
      <c r="D239">
        <f t="shared" si="12"/>
        <v>231</v>
      </c>
      <c r="E239">
        <f t="shared" si="13"/>
        <v>2.9791259765600002</v>
      </c>
      <c r="F239">
        <f t="shared" si="14"/>
        <v>2.9907959704455207</v>
      </c>
      <c r="G239">
        <f t="shared" si="15"/>
        <v>1.3618875728808538E-4</v>
      </c>
    </row>
    <row r="240" spans="1:7">
      <c r="A240">
        <v>3.86666666667</v>
      </c>
      <c r="B240">
        <v>2.9855346679700001</v>
      </c>
      <c r="D240">
        <f t="shared" si="12"/>
        <v>232.0000000002</v>
      </c>
      <c r="E240">
        <f t="shared" si="13"/>
        <v>2.9766845703100002</v>
      </c>
      <c r="F240">
        <f t="shared" si="14"/>
        <v>2.9900419345279383</v>
      </c>
      <c r="G240">
        <f t="shared" si="15"/>
        <v>1.7841917885065296E-4</v>
      </c>
    </row>
    <row r="241" spans="1:7">
      <c r="A241">
        <v>3.88333333333</v>
      </c>
      <c r="B241">
        <v>2.9843139648400001</v>
      </c>
      <c r="D241">
        <f t="shared" si="12"/>
        <v>232.9999999998</v>
      </c>
      <c r="E241">
        <f t="shared" si="13"/>
        <v>2.97607421875</v>
      </c>
      <c r="F241">
        <f t="shared" si="14"/>
        <v>2.9892998883694406</v>
      </c>
      <c r="G241">
        <f t="shared" si="15"/>
        <v>1.749183368825942E-4</v>
      </c>
    </row>
    <row r="242" spans="1:7">
      <c r="A242">
        <v>3.9</v>
      </c>
      <c r="B242">
        <v>2.9824829101599999</v>
      </c>
      <c r="D242">
        <f t="shared" si="12"/>
        <v>234</v>
      </c>
      <c r="E242">
        <f t="shared" si="13"/>
        <v>2.9751586914099999</v>
      </c>
      <c r="F242">
        <f t="shared" si="14"/>
        <v>2.9885696413226328</v>
      </c>
      <c r="G242">
        <f t="shared" si="15"/>
        <v>1.7985357755914889E-4</v>
      </c>
    </row>
    <row r="243" spans="1:7">
      <c r="A243">
        <v>3.9166666666699999</v>
      </c>
      <c r="B243">
        <v>2.9812622070299999</v>
      </c>
      <c r="D243">
        <f t="shared" si="12"/>
        <v>235.0000000002</v>
      </c>
      <c r="E243">
        <f t="shared" si="13"/>
        <v>2.9739379882799999</v>
      </c>
      <c r="F243">
        <f t="shared" si="14"/>
        <v>2.9878510057728866</v>
      </c>
      <c r="G243">
        <f t="shared" si="15"/>
        <v>1.9357205575737296E-4</v>
      </c>
    </row>
    <row r="244" spans="1:7">
      <c r="A244">
        <v>3.9333333333299998</v>
      </c>
      <c r="B244">
        <v>2.9803466796899998</v>
      </c>
      <c r="D244">
        <f t="shared" si="12"/>
        <v>235.9999999998</v>
      </c>
      <c r="E244">
        <f t="shared" si="13"/>
        <v>2.9733276367200001</v>
      </c>
      <c r="F244">
        <f t="shared" si="14"/>
        <v>2.9871437970887715</v>
      </c>
      <c r="G244">
        <f t="shared" si="15"/>
        <v>1.9088628733561014E-4</v>
      </c>
    </row>
    <row r="245" spans="1:7">
      <c r="A245">
        <v>3.95</v>
      </c>
      <c r="B245">
        <v>2.9791259765600002</v>
      </c>
      <c r="D245">
        <f t="shared" si="12"/>
        <v>236.99999999999997</v>
      </c>
      <c r="E245">
        <f t="shared" si="13"/>
        <v>2.9708862304700001</v>
      </c>
      <c r="F245">
        <f t="shared" si="14"/>
        <v>2.986447833573378</v>
      </c>
      <c r="G245">
        <f t="shared" si="15"/>
        <v>2.4216349114705886E-4</v>
      </c>
    </row>
    <row r="246" spans="1:7">
      <c r="A246">
        <v>3.9666666666700001</v>
      </c>
      <c r="B246">
        <v>2.9766845703100002</v>
      </c>
      <c r="D246">
        <f t="shared" si="12"/>
        <v>238.00000000019998</v>
      </c>
      <c r="E246">
        <f t="shared" si="13"/>
        <v>2.96875</v>
      </c>
      <c r="F246">
        <f t="shared" si="14"/>
        <v>2.9857629364201825</v>
      </c>
      <c r="G246">
        <f t="shared" si="15"/>
        <v>2.8944000563717331E-4</v>
      </c>
    </row>
    <row r="247" spans="1:7">
      <c r="A247">
        <v>3.9833333333300001</v>
      </c>
      <c r="B247">
        <v>2.97607421875</v>
      </c>
      <c r="D247">
        <f t="shared" si="12"/>
        <v>238.99999999979997</v>
      </c>
      <c r="E247">
        <f t="shared" si="13"/>
        <v>2.9693603515600002</v>
      </c>
      <c r="F247">
        <f t="shared" si="14"/>
        <v>2.9850889296658041</v>
      </c>
      <c r="G247">
        <f t="shared" si="15"/>
        <v>2.4738816923037252E-4</v>
      </c>
    </row>
    <row r="248" spans="1:7">
      <c r="A248">
        <v>4</v>
      </c>
      <c r="B248">
        <v>2.9751586914099999</v>
      </c>
      <c r="D248">
        <f t="shared" si="12"/>
        <v>239.99999999999997</v>
      </c>
      <c r="E248">
        <f t="shared" si="13"/>
        <v>2.96875</v>
      </c>
      <c r="F248">
        <f t="shared" si="14"/>
        <v>2.9844256401436131</v>
      </c>
      <c r="G248">
        <f t="shared" si="15"/>
        <v>2.457256939120549E-4</v>
      </c>
    </row>
    <row r="249" spans="1:7">
      <c r="A249">
        <v>4.0166666666699999</v>
      </c>
      <c r="B249">
        <v>2.9739379882799999</v>
      </c>
      <c r="D249">
        <f t="shared" si="12"/>
        <v>241.0000000002</v>
      </c>
      <c r="E249">
        <f t="shared" si="13"/>
        <v>2.96630859375</v>
      </c>
      <c r="F249">
        <f t="shared" si="14"/>
        <v>2.9837728974416677</v>
      </c>
      <c r="G249">
        <f t="shared" si="15"/>
        <v>3.0500190343479936E-4</v>
      </c>
    </row>
    <row r="250" spans="1:7">
      <c r="A250">
        <v>4.0333333333299999</v>
      </c>
      <c r="B250">
        <v>2.9733276367200001</v>
      </c>
      <c r="D250">
        <f t="shared" si="12"/>
        <v>241.99999999980005</v>
      </c>
      <c r="E250">
        <f t="shared" si="13"/>
        <v>2.9647827148400001</v>
      </c>
      <c r="F250">
        <f t="shared" si="14"/>
        <v>2.983130533857691</v>
      </c>
      <c r="G250">
        <f t="shared" si="15"/>
        <v>3.3664246270593954E-4</v>
      </c>
    </row>
    <row r="251" spans="1:7">
      <c r="A251">
        <v>4.05</v>
      </c>
      <c r="B251">
        <v>2.9708862304700001</v>
      </c>
      <c r="D251">
        <f t="shared" si="12"/>
        <v>243.00000000000006</v>
      </c>
      <c r="E251">
        <f t="shared" si="13"/>
        <v>2.9641723632799999</v>
      </c>
      <c r="F251">
        <f t="shared" si="14"/>
        <v>2.9824983843548543</v>
      </c>
      <c r="G251">
        <f t="shared" si="15"/>
        <v>3.3584304843600656E-4</v>
      </c>
    </row>
    <row r="252" spans="1:7">
      <c r="A252">
        <v>4.0666666666699998</v>
      </c>
      <c r="B252">
        <v>2.96875</v>
      </c>
      <c r="D252">
        <f t="shared" si="12"/>
        <v>244.00000000020003</v>
      </c>
      <c r="E252">
        <f t="shared" si="13"/>
        <v>2.9641723632799999</v>
      </c>
      <c r="F252">
        <f t="shared" si="14"/>
        <v>2.981876286521691</v>
      </c>
      <c r="G252">
        <f t="shared" si="15"/>
        <v>3.1342889814769108E-4</v>
      </c>
    </row>
    <row r="253" spans="1:7">
      <c r="A253">
        <v>4.0833333333299997</v>
      </c>
      <c r="B253">
        <v>2.9693603515600002</v>
      </c>
      <c r="D253">
        <f t="shared" si="12"/>
        <v>244.99999999980002</v>
      </c>
      <c r="E253">
        <f t="shared" si="13"/>
        <v>2.9605102539099999</v>
      </c>
      <c r="F253">
        <f t="shared" si="14"/>
        <v>2.9812640805291855</v>
      </c>
      <c r="G253">
        <f t="shared" si="15"/>
        <v>4.307213193392154E-4</v>
      </c>
    </row>
    <row r="254" spans="1:7">
      <c r="A254">
        <v>4.0999999999999996</v>
      </c>
      <c r="B254">
        <v>2.96875</v>
      </c>
      <c r="D254">
        <f t="shared" si="12"/>
        <v>246.00000000000003</v>
      </c>
      <c r="E254">
        <f t="shared" si="13"/>
        <v>2.9598999023400001</v>
      </c>
      <c r="F254">
        <f t="shared" si="14"/>
        <v>2.9806616090886346</v>
      </c>
      <c r="G254">
        <f t="shared" si="15"/>
        <v>4.3104846711629677E-4</v>
      </c>
    </row>
    <row r="255" spans="1:7">
      <c r="A255">
        <v>4.1166666666699996</v>
      </c>
      <c r="B255">
        <v>2.96630859375</v>
      </c>
      <c r="D255">
        <f t="shared" si="12"/>
        <v>247.00000000020003</v>
      </c>
      <c r="E255">
        <f t="shared" si="13"/>
        <v>2.9595947265600002</v>
      </c>
      <c r="F255">
        <f t="shared" si="14"/>
        <v>2.9800687174134413</v>
      </c>
      <c r="G255">
        <f t="shared" si="15"/>
        <v>4.1918430146678726E-4</v>
      </c>
    </row>
    <row r="256" spans="1:7">
      <c r="A256">
        <v>4.1333333333300004</v>
      </c>
      <c r="B256">
        <v>2.9647827148400001</v>
      </c>
      <c r="D256">
        <f t="shared" si="12"/>
        <v>247.99999999980002</v>
      </c>
      <c r="E256">
        <f t="shared" si="13"/>
        <v>2.9595947265600002</v>
      </c>
      <c r="F256">
        <f t="shared" si="14"/>
        <v>2.9794852531782192</v>
      </c>
      <c r="G256">
        <f t="shared" si="15"/>
        <v>3.9563304915007837E-4</v>
      </c>
    </row>
    <row r="257" spans="1:7">
      <c r="A257">
        <v>4.1500000000000004</v>
      </c>
      <c r="B257">
        <v>2.9641723632799999</v>
      </c>
      <c r="D257">
        <f t="shared" si="12"/>
        <v>249.00000000000003</v>
      </c>
      <c r="E257">
        <f t="shared" si="13"/>
        <v>2.9583740234399998</v>
      </c>
      <c r="F257">
        <f t="shared" si="14"/>
        <v>2.978911066478632</v>
      </c>
      <c r="G257">
        <f t="shared" si="15"/>
        <v>4.2177013677063298E-4</v>
      </c>
    </row>
    <row r="258" spans="1:7">
      <c r="A258">
        <v>4.1666666666700003</v>
      </c>
      <c r="B258">
        <v>2.9641723632799999</v>
      </c>
      <c r="D258">
        <f t="shared" si="12"/>
        <v>250.00000000020003</v>
      </c>
      <c r="E258">
        <f t="shared" si="13"/>
        <v>2.95654296875</v>
      </c>
      <c r="F258">
        <f t="shared" si="14"/>
        <v>2.9783460097949814</v>
      </c>
      <c r="G258">
        <f t="shared" si="15"/>
        <v>4.7537259880914496E-4</v>
      </c>
    </row>
    <row r="259" spans="1:7">
      <c r="A259">
        <v>4.1833333333300002</v>
      </c>
      <c r="B259">
        <v>2.9605102539099999</v>
      </c>
      <c r="D259">
        <f t="shared" si="12"/>
        <v>250.99999999980002</v>
      </c>
      <c r="E259">
        <f t="shared" si="13"/>
        <v>2.95532226563</v>
      </c>
      <c r="F259">
        <f t="shared" si="14"/>
        <v>2.9777899379532307</v>
      </c>
      <c r="G259">
        <f t="shared" si="15"/>
        <v>5.0479629962406499E-4</v>
      </c>
    </row>
    <row r="260" spans="1:7">
      <c r="A260">
        <v>4.2</v>
      </c>
      <c r="B260">
        <v>2.9598999023400001</v>
      </c>
      <c r="D260">
        <f t="shared" si="12"/>
        <v>252</v>
      </c>
      <c r="E260">
        <f t="shared" si="13"/>
        <v>2.9544067382799999</v>
      </c>
      <c r="F260">
        <f t="shared" si="14"/>
        <v>2.9772427080867305</v>
      </c>
      <c r="G260">
        <f t="shared" si="15"/>
        <v>5.2148151701391331E-4</v>
      </c>
    </row>
    <row r="261" spans="1:7">
      <c r="A261">
        <v>4.2166666666700001</v>
      </c>
      <c r="B261">
        <v>2.9595947265600002</v>
      </c>
      <c r="D261">
        <f t="shared" si="12"/>
        <v>253.0000000002</v>
      </c>
      <c r="E261">
        <f t="shared" si="13"/>
        <v>2.9537963867200001</v>
      </c>
      <c r="F261">
        <f t="shared" si="14"/>
        <v>2.9767041796015157</v>
      </c>
      <c r="G261">
        <f t="shared" si="15"/>
        <v>5.2476697470241521E-4</v>
      </c>
    </row>
    <row r="262" spans="1:7">
      <c r="A262">
        <v>4.2333333333300001</v>
      </c>
      <c r="B262">
        <v>2.9595947265600002</v>
      </c>
      <c r="D262">
        <f t="shared" si="12"/>
        <v>253.9999999998</v>
      </c>
      <c r="E262">
        <f t="shared" si="13"/>
        <v>2.9519653320299999</v>
      </c>
      <c r="F262">
        <f t="shared" si="14"/>
        <v>2.9761742141391592</v>
      </c>
      <c r="G262">
        <f t="shared" si="15"/>
        <v>5.8606997297517226E-4</v>
      </c>
    </row>
    <row r="263" spans="1:7">
      <c r="A263">
        <v>4.25</v>
      </c>
      <c r="B263">
        <v>2.9583740234399998</v>
      </c>
      <c r="D263">
        <f t="shared" si="12"/>
        <v>255</v>
      </c>
      <c r="E263">
        <f t="shared" si="13"/>
        <v>2.9513549804700001</v>
      </c>
      <c r="F263">
        <f t="shared" si="14"/>
        <v>2.9756526755402941</v>
      </c>
      <c r="G263">
        <f t="shared" si="15"/>
        <v>5.9037798572898943E-4</v>
      </c>
    </row>
    <row r="264" spans="1:7">
      <c r="A264">
        <v>4.2666666666699999</v>
      </c>
      <c r="B264">
        <v>2.95654296875</v>
      </c>
      <c r="D264">
        <f t="shared" si="12"/>
        <v>256.00000000019998</v>
      </c>
      <c r="E264">
        <f t="shared" si="13"/>
        <v>2.94921875</v>
      </c>
      <c r="F264">
        <f t="shared" si="14"/>
        <v>2.9751394298115397</v>
      </c>
      <c r="G264">
        <f t="shared" si="15"/>
        <v>6.7188164189236027E-4</v>
      </c>
    </row>
    <row r="265" spans="1:7">
      <c r="A265">
        <v>4.2833333333299999</v>
      </c>
      <c r="B265">
        <v>2.95532226563</v>
      </c>
      <c r="D265">
        <f t="shared" ref="D265:D299" si="16">(A271-$A$14)*60</f>
        <v>256.99999999980002</v>
      </c>
      <c r="E265">
        <f t="shared" ref="E265:E299" si="17">B271</f>
        <v>2.9486083984399998</v>
      </c>
      <c r="F265">
        <f t="shared" ref="F265:F299" si="18">$J$10*EXP(-$J$11*D265)+$J$12</f>
        <v>2.9746343450901005</v>
      </c>
      <c r="G265">
        <f t="shared" ref="G265:G299" si="19">(E265-F265)^2</f>
        <v>6.7734989903388873E-4</v>
      </c>
    </row>
    <row r="266" spans="1:7">
      <c r="A266">
        <v>4.3</v>
      </c>
      <c r="B266">
        <v>2.9544067382799999</v>
      </c>
      <c r="D266">
        <f t="shared" si="16"/>
        <v>258.00000000000006</v>
      </c>
      <c r="E266">
        <f t="shared" si="17"/>
        <v>2.9486083984399998</v>
      </c>
      <c r="F266">
        <f t="shared" si="18"/>
        <v>2.9741372916089994</v>
      </c>
      <c r="G266">
        <f t="shared" si="19"/>
        <v>6.5172438643419672E-4</v>
      </c>
    </row>
    <row r="267" spans="1:7">
      <c r="A267">
        <v>4.3166666666699998</v>
      </c>
      <c r="B267">
        <v>2.9537963867200001</v>
      </c>
      <c r="D267">
        <f t="shared" si="16"/>
        <v>259.00000000020003</v>
      </c>
      <c r="E267">
        <f t="shared" si="17"/>
        <v>2.94555664063</v>
      </c>
      <c r="F267">
        <f t="shared" si="18"/>
        <v>2.9736481416655582</v>
      </c>
      <c r="G267">
        <f t="shared" si="19"/>
        <v>7.8913243043076981E-4</v>
      </c>
    </row>
    <row r="268" spans="1:7">
      <c r="A268">
        <v>4.3333333333299997</v>
      </c>
      <c r="B268">
        <v>2.9519653320299999</v>
      </c>
      <c r="D268">
        <f t="shared" si="16"/>
        <v>259.99999999980002</v>
      </c>
      <c r="E268">
        <f t="shared" si="17"/>
        <v>2.9449462890600002</v>
      </c>
      <c r="F268">
        <f t="shared" si="18"/>
        <v>2.9731667695876554</v>
      </c>
      <c r="G268">
        <f t="shared" si="19"/>
        <v>7.9639552121176264E-4</v>
      </c>
    </row>
    <row r="269" spans="1:7">
      <c r="A269">
        <v>4.3499999999999996</v>
      </c>
      <c r="B269">
        <v>2.9513549804700001</v>
      </c>
      <c r="D269">
        <f t="shared" si="16"/>
        <v>261.00000000000006</v>
      </c>
      <c r="E269">
        <f t="shared" si="17"/>
        <v>2.9440307617200001</v>
      </c>
      <c r="F269">
        <f t="shared" si="18"/>
        <v>2.9726930517005958</v>
      </c>
      <c r="G269">
        <f t="shared" si="19"/>
        <v>8.2152686693175798E-4</v>
      </c>
    </row>
    <row r="270" spans="1:7">
      <c r="A270">
        <v>4.3666666666699996</v>
      </c>
      <c r="B270">
        <v>2.94921875</v>
      </c>
      <c r="D270">
        <f t="shared" si="16"/>
        <v>262.00000000020003</v>
      </c>
      <c r="E270">
        <f t="shared" si="17"/>
        <v>2.9434204101599999</v>
      </c>
      <c r="F270">
        <f t="shared" si="18"/>
        <v>2.9722268662970666</v>
      </c>
      <c r="G270">
        <f t="shared" si="19"/>
        <v>8.2981191517674609E-4</v>
      </c>
    </row>
    <row r="271" spans="1:7">
      <c r="A271">
        <v>4.3833333333300004</v>
      </c>
      <c r="B271">
        <v>2.9486083984399998</v>
      </c>
      <c r="D271">
        <f t="shared" si="16"/>
        <v>262.99999999980002</v>
      </c>
      <c r="E271">
        <f t="shared" si="17"/>
        <v>2.9443359375</v>
      </c>
      <c r="F271">
        <f t="shared" si="18"/>
        <v>2.9717680936049842</v>
      </c>
      <c r="G271">
        <f t="shared" si="19"/>
        <v>7.5252318856822045E-4</v>
      </c>
    </row>
    <row r="272" spans="1:7">
      <c r="A272">
        <v>4.4000000000000004</v>
      </c>
      <c r="B272">
        <v>2.9486083984399998</v>
      </c>
      <c r="D272">
        <f t="shared" si="16"/>
        <v>264</v>
      </c>
      <c r="E272">
        <f t="shared" si="17"/>
        <v>2.9403686523400001</v>
      </c>
      <c r="F272">
        <f t="shared" si="18"/>
        <v>2.9713166157559137</v>
      </c>
      <c r="G272">
        <f t="shared" si="19"/>
        <v>9.5777643959272336E-4</v>
      </c>
    </row>
    <row r="273" spans="1:7">
      <c r="A273">
        <v>4.4166666666700003</v>
      </c>
      <c r="B273">
        <v>2.94555664063</v>
      </c>
      <c r="D273">
        <f t="shared" si="16"/>
        <v>265.00000000020003</v>
      </c>
      <c r="E273">
        <f t="shared" si="17"/>
        <v>2.9403686523400001</v>
      </c>
      <c r="F273">
        <f t="shared" si="18"/>
        <v>2.9708723167564406</v>
      </c>
      <c r="G273">
        <f t="shared" si="19"/>
        <v>9.304735428308171E-4</v>
      </c>
    </row>
    <row r="274" spans="1:7">
      <c r="A274">
        <v>4.4333333333300002</v>
      </c>
      <c r="B274">
        <v>2.9449462890600002</v>
      </c>
      <c r="D274">
        <f t="shared" si="16"/>
        <v>265.99999999980002</v>
      </c>
      <c r="E274">
        <f t="shared" si="17"/>
        <v>2.9388427734399998</v>
      </c>
      <c r="F274">
        <f t="shared" si="18"/>
        <v>2.9704350824575223</v>
      </c>
      <c r="G274">
        <f t="shared" si="19"/>
        <v>9.9807398905863505E-4</v>
      </c>
    </row>
    <row r="275" spans="1:7">
      <c r="A275">
        <v>4.45</v>
      </c>
      <c r="B275">
        <v>2.9440307617200001</v>
      </c>
      <c r="D275">
        <f t="shared" si="16"/>
        <v>267</v>
      </c>
      <c r="E275">
        <f t="shared" si="17"/>
        <v>2.9388427734399998</v>
      </c>
      <c r="F275">
        <f t="shared" si="18"/>
        <v>2.9700048005243946</v>
      </c>
      <c r="G275">
        <f t="shared" si="19"/>
        <v>9.7107193200855887E-4</v>
      </c>
    </row>
    <row r="276" spans="1:7">
      <c r="A276">
        <v>4.4666666666700001</v>
      </c>
      <c r="B276">
        <v>2.9434204101599999</v>
      </c>
      <c r="D276">
        <f t="shared" si="16"/>
        <v>268.00000000020003</v>
      </c>
      <c r="E276">
        <f t="shared" si="17"/>
        <v>2.9376220703100002</v>
      </c>
      <c r="F276">
        <f t="shared" si="18"/>
        <v>2.9695813604092844</v>
      </c>
      <c r="G276">
        <f t="shared" si="19"/>
        <v>1.0213962236502064E-3</v>
      </c>
    </row>
    <row r="277" spans="1:7">
      <c r="A277">
        <v>4.4833333333300001</v>
      </c>
      <c r="B277">
        <v>2.9443359375</v>
      </c>
      <c r="D277">
        <f t="shared" si="16"/>
        <v>268.99999999980002</v>
      </c>
      <c r="E277">
        <f t="shared" si="17"/>
        <v>2.9388427734399998</v>
      </c>
      <c r="F277">
        <f t="shared" si="18"/>
        <v>2.9691646533222023</v>
      </c>
      <c r="G277">
        <f t="shared" si="19"/>
        <v>9.1941639959071506E-4</v>
      </c>
    </row>
    <row r="278" spans="1:7">
      <c r="A278">
        <v>4.5</v>
      </c>
      <c r="B278">
        <v>2.9403686523400001</v>
      </c>
      <c r="D278">
        <f t="shared" si="16"/>
        <v>270</v>
      </c>
      <c r="E278">
        <f t="shared" si="17"/>
        <v>2.9351806640600002</v>
      </c>
      <c r="F278">
        <f t="shared" si="18"/>
        <v>2.9687545722022595</v>
      </c>
      <c r="G278">
        <f t="shared" si="19"/>
        <v>1.1272073079448617E-3</v>
      </c>
    </row>
    <row r="279" spans="1:7">
      <c r="A279">
        <v>4.5166666666699999</v>
      </c>
      <c r="B279">
        <v>2.9403686523400001</v>
      </c>
      <c r="D279">
        <f t="shared" si="16"/>
        <v>271.00000000019998</v>
      </c>
      <c r="E279">
        <f t="shared" si="17"/>
        <v>2.9345703125</v>
      </c>
      <c r="F279">
        <f t="shared" si="18"/>
        <v>2.9683510116916643</v>
      </c>
      <c r="G279">
        <f t="shared" si="19"/>
        <v>1.1411356378777068E-3</v>
      </c>
    </row>
    <row r="280" spans="1:7">
      <c r="A280">
        <v>4.5333333333299999</v>
      </c>
      <c r="B280">
        <v>2.9388427734399998</v>
      </c>
      <c r="D280">
        <f t="shared" si="16"/>
        <v>271.99999999980002</v>
      </c>
      <c r="E280">
        <f t="shared" si="17"/>
        <v>2.9336547851599999</v>
      </c>
      <c r="F280">
        <f t="shared" si="18"/>
        <v>2.9679538681078825</v>
      </c>
      <c r="G280">
        <f t="shared" si="19"/>
        <v>1.1764270910657338E-3</v>
      </c>
    </row>
    <row r="281" spans="1:7">
      <c r="A281">
        <v>4.55</v>
      </c>
      <c r="B281">
        <v>2.9388427734399998</v>
      </c>
      <c r="D281">
        <f t="shared" si="16"/>
        <v>273.00000000000006</v>
      </c>
      <c r="E281">
        <f t="shared" si="17"/>
        <v>2.9336547851599999</v>
      </c>
      <c r="F281">
        <f t="shared" si="18"/>
        <v>2.9675630394163059</v>
      </c>
      <c r="G281">
        <f t="shared" si="19"/>
        <v>1.1497697067102978E-3</v>
      </c>
    </row>
    <row r="282" spans="1:7">
      <c r="A282">
        <v>4.5666666666699998</v>
      </c>
      <c r="B282">
        <v>2.9376220703100002</v>
      </c>
      <c r="D282">
        <f t="shared" si="16"/>
        <v>274.00000000020003</v>
      </c>
      <c r="E282">
        <f t="shared" si="17"/>
        <v>2.9324340820299999</v>
      </c>
      <c r="F282">
        <f t="shared" si="18"/>
        <v>2.9671784252054638</v>
      </c>
      <c r="G282">
        <f t="shared" si="19"/>
        <v>1.2071693826944071E-3</v>
      </c>
    </row>
    <row r="283" spans="1:7">
      <c r="A283">
        <v>4.5833333333299997</v>
      </c>
      <c r="B283">
        <v>2.9388427734399998</v>
      </c>
      <c r="D283">
        <f t="shared" si="16"/>
        <v>274.99999999980002</v>
      </c>
      <c r="E283">
        <f t="shared" si="17"/>
        <v>2.9324340820299999</v>
      </c>
      <c r="F283">
        <f t="shared" si="18"/>
        <v>2.966799926660495</v>
      </c>
      <c r="G283">
        <f t="shared" si="19"/>
        <v>1.1810112771673275E-3</v>
      </c>
    </row>
    <row r="284" spans="1:7">
      <c r="A284">
        <v>4.5999999999999996</v>
      </c>
      <c r="B284">
        <v>2.9351806640600002</v>
      </c>
      <c r="D284">
        <f t="shared" si="16"/>
        <v>276.00000000000006</v>
      </c>
      <c r="E284">
        <f t="shared" si="17"/>
        <v>2.9299926757799999</v>
      </c>
      <c r="F284">
        <f t="shared" si="18"/>
        <v>2.966427446537097</v>
      </c>
      <c r="G284">
        <f t="shared" si="19"/>
        <v>1.3274925201222189E-3</v>
      </c>
    </row>
    <row r="285" spans="1:7">
      <c r="A285">
        <v>4.6166666666699996</v>
      </c>
      <c r="B285">
        <v>2.9345703125</v>
      </c>
      <c r="D285">
        <f t="shared" si="16"/>
        <v>277.00000000020003</v>
      </c>
      <c r="E285">
        <f t="shared" si="17"/>
        <v>2.9306030273400001</v>
      </c>
      <c r="F285">
        <f t="shared" si="18"/>
        <v>2.9660608891379012</v>
      </c>
      <c r="G285">
        <f t="shared" si="19"/>
        <v>1.2572599632790552E-3</v>
      </c>
    </row>
    <row r="286" spans="1:7">
      <c r="A286">
        <v>4.6333333333300004</v>
      </c>
      <c r="B286">
        <v>2.9336547851599999</v>
      </c>
      <c r="D286">
        <f t="shared" si="16"/>
        <v>277.99999999980002</v>
      </c>
      <c r="E286">
        <f t="shared" si="17"/>
        <v>2.92846679688</v>
      </c>
      <c r="F286">
        <f t="shared" si="18"/>
        <v>2.9657001602871937</v>
      </c>
      <c r="G286">
        <f t="shared" si="19"/>
        <v>1.386323350612154E-3</v>
      </c>
    </row>
    <row r="287" spans="1:7">
      <c r="A287">
        <v>4.6500000000000004</v>
      </c>
      <c r="B287">
        <v>2.9336547851599999</v>
      </c>
      <c r="D287">
        <f t="shared" si="16"/>
        <v>279</v>
      </c>
      <c r="E287">
        <f t="shared" si="17"/>
        <v>2.92846679688</v>
      </c>
      <c r="F287">
        <f t="shared" si="18"/>
        <v>2.965345167306082</v>
      </c>
      <c r="G287">
        <f t="shared" si="19"/>
        <v>1.3600142052833193E-3</v>
      </c>
    </row>
    <row r="288" spans="1:7">
      <c r="A288">
        <v>4.6666666666700003</v>
      </c>
      <c r="B288">
        <v>2.9324340820299999</v>
      </c>
      <c r="D288">
        <f t="shared" si="16"/>
        <v>280.00000000020003</v>
      </c>
      <c r="E288">
        <f t="shared" si="17"/>
        <v>2.9278564453100002</v>
      </c>
      <c r="F288">
        <f t="shared" si="18"/>
        <v>2.9649958189899848</v>
      </c>
      <c r="G288">
        <f t="shared" si="19"/>
        <v>1.3793330773415287E-3</v>
      </c>
    </row>
    <row r="289" spans="1:7">
      <c r="A289">
        <v>4.6833333333300002</v>
      </c>
      <c r="B289">
        <v>2.9324340820299999</v>
      </c>
      <c r="D289">
        <f t="shared" si="16"/>
        <v>280.99999999980002</v>
      </c>
      <c r="E289">
        <f t="shared" si="17"/>
        <v>2.9266357421899998</v>
      </c>
      <c r="F289">
        <f t="shared" si="18"/>
        <v>2.9646520255845341</v>
      </c>
      <c r="G289">
        <f t="shared" si="19"/>
        <v>1.4452378031335469E-3</v>
      </c>
    </row>
    <row r="290" spans="1:7">
      <c r="A290">
        <v>4.7</v>
      </c>
      <c r="B290">
        <v>2.9299926757799999</v>
      </c>
      <c r="D290">
        <f t="shared" si="16"/>
        <v>282</v>
      </c>
      <c r="E290">
        <f t="shared" si="17"/>
        <v>2.9241943359399998</v>
      </c>
      <c r="F290">
        <f t="shared" si="18"/>
        <v>2.9643136987619134</v>
      </c>
      <c r="G290">
        <f t="shared" si="19"/>
        <v>1.6095632732363464E-3</v>
      </c>
    </row>
    <row r="291" spans="1:7">
      <c r="A291">
        <v>4.7166666666700001</v>
      </c>
      <c r="B291">
        <v>2.9306030273400001</v>
      </c>
      <c r="D291">
        <f t="shared" si="16"/>
        <v>283.00000000020003</v>
      </c>
      <c r="E291">
        <f t="shared" si="17"/>
        <v>2.92358398438</v>
      </c>
      <c r="F291">
        <f t="shared" si="18"/>
        <v>2.9639807515994008</v>
      </c>
      <c r="G291">
        <f t="shared" si="19"/>
        <v>1.631898801778453E-3</v>
      </c>
    </row>
    <row r="292" spans="1:7">
      <c r="A292">
        <v>4.7333333333300001</v>
      </c>
      <c r="B292">
        <v>2.92846679688</v>
      </c>
      <c r="D292">
        <f t="shared" si="16"/>
        <v>283.99999999980002</v>
      </c>
      <c r="E292">
        <f t="shared" si="17"/>
        <v>2.9232788085900001</v>
      </c>
      <c r="F292">
        <f t="shared" si="18"/>
        <v>2.9636530985564038</v>
      </c>
      <c r="G292">
        <f t="shared" si="19"/>
        <v>1.6300832902912455E-3</v>
      </c>
    </row>
    <row r="293" spans="1:7">
      <c r="A293">
        <v>4.75</v>
      </c>
      <c r="B293">
        <v>2.92846679688</v>
      </c>
      <c r="D293">
        <f t="shared" si="16"/>
        <v>285</v>
      </c>
      <c r="E293">
        <f t="shared" si="17"/>
        <v>2.9232788085900001</v>
      </c>
      <c r="F293">
        <f t="shared" si="18"/>
        <v>2.9633306554519061</v>
      </c>
      <c r="G293">
        <f t="shared" si="19"/>
        <v>1.604150437049569E-3</v>
      </c>
    </row>
    <row r="294" spans="1:7">
      <c r="A294">
        <v>4.7666666666699999</v>
      </c>
      <c r="B294">
        <v>2.9278564453100002</v>
      </c>
      <c r="D294">
        <f t="shared" si="16"/>
        <v>286.00000000019998</v>
      </c>
      <c r="E294">
        <f t="shared" si="17"/>
        <v>2.9220581054700001</v>
      </c>
      <c r="F294">
        <f t="shared" si="18"/>
        <v>2.9630133394440219</v>
      </c>
      <c r="G294">
        <f t="shared" si="19"/>
        <v>1.6773311898668685E-3</v>
      </c>
    </row>
    <row r="295" spans="1:7">
      <c r="A295">
        <v>4.7833333333299999</v>
      </c>
      <c r="B295">
        <v>2.9266357421899998</v>
      </c>
      <c r="D295">
        <f t="shared" si="16"/>
        <v>286.99999999980002</v>
      </c>
      <c r="E295">
        <f t="shared" si="17"/>
        <v>2.9226684570299999</v>
      </c>
      <c r="F295">
        <f t="shared" si="18"/>
        <v>2.962701069008105</v>
      </c>
      <c r="G295">
        <f t="shared" si="19"/>
        <v>1.6026100217895278E-3</v>
      </c>
    </row>
    <row r="296" spans="1:7">
      <c r="A296">
        <v>4.8</v>
      </c>
      <c r="B296">
        <v>2.9241943359399998</v>
      </c>
      <c r="D296">
        <f t="shared" si="16"/>
        <v>288.00000000000006</v>
      </c>
      <c r="E296">
        <f t="shared" si="17"/>
        <v>2.919921875</v>
      </c>
      <c r="F296">
        <f t="shared" si="18"/>
        <v>2.9623937639152582</v>
      </c>
      <c r="G296">
        <f t="shared" si="19"/>
        <v>1.8038613480300337E-3</v>
      </c>
    </row>
    <row r="297" spans="1:7">
      <c r="A297">
        <v>4.8166666666699998</v>
      </c>
      <c r="B297">
        <v>2.92358398438</v>
      </c>
      <c r="D297">
        <f t="shared" si="16"/>
        <v>289.00000000020003</v>
      </c>
      <c r="E297">
        <f t="shared" si="17"/>
        <v>2.9193115234399998</v>
      </c>
      <c r="F297">
        <f t="shared" si="18"/>
        <v>2.9620913452128432</v>
      </c>
      <c r="G297">
        <f t="shared" si="19"/>
        <v>1.8301131509162506E-3</v>
      </c>
    </row>
    <row r="298" spans="1:7">
      <c r="A298">
        <v>4.8333333333299997</v>
      </c>
      <c r="B298">
        <v>2.9232788085900001</v>
      </c>
      <c r="D298">
        <f t="shared" si="16"/>
        <v>289.99999999980002</v>
      </c>
      <c r="E298">
        <f t="shared" si="17"/>
        <v>2.9183959960900001</v>
      </c>
      <c r="F298">
        <f t="shared" si="18"/>
        <v>2.9617937352036221</v>
      </c>
      <c r="G298">
        <f t="shared" si="19"/>
        <v>1.8833637601739961E-3</v>
      </c>
    </row>
    <row r="299" spans="1:7">
      <c r="A299">
        <v>4.8499999999999996</v>
      </c>
      <c r="B299">
        <v>2.9232788085900001</v>
      </c>
      <c r="D299">
        <f t="shared" si="16"/>
        <v>291.00000000000006</v>
      </c>
      <c r="E299">
        <f t="shared" si="17"/>
        <v>2.9183959960900001</v>
      </c>
      <c r="F299">
        <f t="shared" si="18"/>
        <v>2.9615008574252721</v>
      </c>
      <c r="G299">
        <f t="shared" si="19"/>
        <v>1.8580290707330294E-3</v>
      </c>
    </row>
    <row r="300" spans="1:7">
      <c r="A300">
        <v>4.8666666666699996</v>
      </c>
      <c r="B300">
        <v>2.9220581054700001</v>
      </c>
      <c r="D300">
        <f t="shared" ref="D300:D305" si="20">(A306-$A$14)*60</f>
        <v>292.00000000020003</v>
      </c>
      <c r="E300">
        <f t="shared" ref="E300:E305" si="21">B306</f>
        <v>2.9183959960900001</v>
      </c>
      <c r="F300">
        <f t="shared" ref="F300:F305" si="22">$J$10*EXP(-$J$11*D300)+$J$12</f>
        <v>2.9612126366318114</v>
      </c>
      <c r="G300">
        <f t="shared" ref="G300:G305" si="23">(E300-F300)^2</f>
        <v>1.8332647072866819E-3</v>
      </c>
    </row>
    <row r="301" spans="1:7">
      <c r="A301">
        <v>4.8833333333300004</v>
      </c>
      <c r="B301">
        <v>2.9226684570299999</v>
      </c>
      <c r="D301">
        <f t="shared" si="20"/>
        <v>292.99999999980002</v>
      </c>
      <c r="E301">
        <f t="shared" si="21"/>
        <v>2.9177856445299999</v>
      </c>
      <c r="F301">
        <f t="shared" si="22"/>
        <v>2.9609289987737206</v>
      </c>
      <c r="G301">
        <f t="shared" si="23"/>
        <v>1.8613490153991758E-3</v>
      </c>
    </row>
    <row r="302" spans="1:7">
      <c r="A302">
        <v>4.9000000000000004</v>
      </c>
      <c r="B302">
        <v>2.919921875</v>
      </c>
      <c r="D302">
        <f t="shared" si="20"/>
        <v>294</v>
      </c>
      <c r="E302">
        <f t="shared" si="21"/>
        <v>2.9159545898400001</v>
      </c>
      <c r="F302">
        <f t="shared" si="22"/>
        <v>2.9606498709784188</v>
      </c>
      <c r="G302">
        <f t="shared" si="23"/>
        <v>1.9976681560422861E-3</v>
      </c>
    </row>
    <row r="303" spans="1:7">
      <c r="A303">
        <v>4.9166666666700003</v>
      </c>
      <c r="B303">
        <v>2.9193115234399998</v>
      </c>
    </row>
    <row r="304" spans="1:7">
      <c r="A304">
        <v>4.9333333333300002</v>
      </c>
      <c r="B304">
        <v>2.9183959960900001</v>
      </c>
    </row>
    <row r="305" spans="1:2">
      <c r="A305">
        <v>4.95</v>
      </c>
      <c r="B305">
        <v>2.9183959960900001</v>
      </c>
    </row>
    <row r="306" spans="1:2">
      <c r="A306">
        <v>4.9666666666700001</v>
      </c>
      <c r="B306">
        <v>2.9183959960900001</v>
      </c>
    </row>
    <row r="307" spans="1:2">
      <c r="A307">
        <v>4.9833333333300001</v>
      </c>
      <c r="B307">
        <v>2.9177856445299999</v>
      </c>
    </row>
    <row r="308" spans="1:2">
      <c r="A308">
        <v>5</v>
      </c>
      <c r="B308">
        <v>2.9159545898400001</v>
      </c>
    </row>
  </sheetData>
  <pageMargins left="0.7" right="0.7" top="0.75" bottom="0.75" header="0.3" footer="0.3"/>
  <drawing r:id="rId1"/>
  <legacyDrawing r:id="rId2"/>
  <oleObjects>
    <oleObject progId="Equation.3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K308"/>
  <sheetViews>
    <sheetView topLeftCell="A12" workbookViewId="0">
      <selection activeCell="H8" sqref="H8"/>
    </sheetView>
  </sheetViews>
  <sheetFormatPr defaultRowHeight="15"/>
  <cols>
    <col min="1" max="1" width="10" customWidth="1"/>
    <col min="2" max="2" width="12" bestFit="1" customWidth="1"/>
  </cols>
  <sheetData>
    <row r="1" spans="1:11">
      <c r="A1" t="s">
        <v>134</v>
      </c>
      <c r="C1" s="34"/>
    </row>
    <row r="2" spans="1:11">
      <c r="A2" t="s">
        <v>146</v>
      </c>
    </row>
    <row r="3" spans="1:11">
      <c r="A3" t="s">
        <v>136</v>
      </c>
    </row>
    <row r="4" spans="1:11">
      <c r="A4" t="s">
        <v>137</v>
      </c>
      <c r="B4" t="s">
        <v>138</v>
      </c>
    </row>
    <row r="5" spans="1:11">
      <c r="A5" t="s">
        <v>139</v>
      </c>
      <c r="B5" t="s">
        <v>140</v>
      </c>
    </row>
    <row r="6" spans="1:11">
      <c r="A6" t="s">
        <v>0</v>
      </c>
      <c r="B6" t="s">
        <v>1</v>
      </c>
      <c r="D6" t="s">
        <v>2</v>
      </c>
    </row>
    <row r="7" spans="1:11">
      <c r="D7" t="s">
        <v>3</v>
      </c>
      <c r="E7" t="s">
        <v>1</v>
      </c>
      <c r="F7" t="s">
        <v>18</v>
      </c>
      <c r="G7" t="s">
        <v>19</v>
      </c>
      <c r="H7" t="s">
        <v>20</v>
      </c>
    </row>
    <row r="8" spans="1:11">
      <c r="A8">
        <v>0</v>
      </c>
      <c r="B8">
        <v>6.1608886718799996</v>
      </c>
      <c r="D8">
        <f>(A19-$A$19)*60</f>
        <v>0</v>
      </c>
      <c r="E8">
        <f>B19</f>
        <v>6.1602783203099998</v>
      </c>
      <c r="F8">
        <f>$J$10*EXP(-$J$11*D8)+$J$12</f>
        <v>4.3677207437235381</v>
      </c>
      <c r="G8">
        <f>(E8-F8)^2</f>
        <v>3.2132626653775285</v>
      </c>
      <c r="H8">
        <f>SUM(G8:G5000)</f>
        <v>4.1541581963013758</v>
      </c>
      <c r="K8" t="s">
        <v>21</v>
      </c>
    </row>
    <row r="9" spans="1:11">
      <c r="A9">
        <v>1.6666666666700001E-2</v>
      </c>
      <c r="B9">
        <v>6.1602783203099998</v>
      </c>
      <c r="D9">
        <f t="shared" ref="D9:D72" si="0">(A20-$A$19)*60</f>
        <v>1.0000000000200004</v>
      </c>
      <c r="E9">
        <f t="shared" ref="E9:E72" si="1">B20</f>
        <v>4.6975708007800003</v>
      </c>
      <c r="F9">
        <f t="shared" ref="F9:F72" si="2">$J$10*EXP(-$J$11*D9)+$J$12</f>
        <v>4.317685413866224</v>
      </c>
      <c r="G9">
        <f t="shared" ref="G9:G72" si="3">(E9-F9)^2</f>
        <v>0.14431290719062959</v>
      </c>
      <c r="I9" t="s">
        <v>22</v>
      </c>
    </row>
    <row r="10" spans="1:11">
      <c r="A10">
        <v>3.3333333333299998E-2</v>
      </c>
      <c r="B10">
        <v>6.1602783203099998</v>
      </c>
      <c r="D10">
        <f t="shared" si="0"/>
        <v>2.0000000000399991</v>
      </c>
      <c r="E10">
        <f t="shared" si="1"/>
        <v>4.4216918945300003</v>
      </c>
      <c r="F10">
        <f t="shared" si="2"/>
        <v>4.2685805264484884</v>
      </c>
      <c r="G10">
        <f t="shared" si="3"/>
        <v>2.3443091035792233E-2</v>
      </c>
      <c r="I10" t="s">
        <v>15</v>
      </c>
      <c r="J10">
        <v>2.6906922206428128</v>
      </c>
      <c r="K10">
        <v>4</v>
      </c>
    </row>
    <row r="11" spans="1:11">
      <c r="A11">
        <v>0.05</v>
      </c>
      <c r="B11">
        <v>6.1602783203099998</v>
      </c>
      <c r="D11">
        <f t="shared" si="0"/>
        <v>2.9999999999999991</v>
      </c>
      <c r="E11">
        <f t="shared" si="1"/>
        <v>4.2642211914099999</v>
      </c>
      <c r="F11">
        <f t="shared" si="2"/>
        <v>4.2203887792362407</v>
      </c>
      <c r="G11">
        <f t="shared" si="3"/>
        <v>1.9212803569703151E-3</v>
      </c>
      <c r="I11" t="s">
        <v>16</v>
      </c>
      <c r="J11">
        <v>1.8770783129054832E-2</v>
      </c>
      <c r="K11">
        <v>0.3</v>
      </c>
    </row>
    <row r="12" spans="1:11">
      <c r="A12">
        <v>6.66666666667E-2</v>
      </c>
      <c r="B12">
        <v>6.1602783203099998</v>
      </c>
      <c r="D12">
        <f t="shared" si="0"/>
        <v>4.00000000002</v>
      </c>
      <c r="E12">
        <f t="shared" si="1"/>
        <v>4.1516113281299996</v>
      </c>
      <c r="F12">
        <f t="shared" si="2"/>
        <v>4.1730931917341056</v>
      </c>
      <c r="G12">
        <f t="shared" si="3"/>
        <v>4.6147046390541784E-4</v>
      </c>
      <c r="I12" t="s">
        <v>17</v>
      </c>
      <c r="J12">
        <v>1.6770285230807251</v>
      </c>
      <c r="K12">
        <v>1.6</v>
      </c>
    </row>
    <row r="13" spans="1:11">
      <c r="A13">
        <v>8.3333333333299994E-2</v>
      </c>
      <c r="B13">
        <v>6.15966796875</v>
      </c>
      <c r="D13">
        <f t="shared" si="0"/>
        <v>5.00000000004</v>
      </c>
      <c r="E13">
        <f t="shared" si="1"/>
        <v>4.0576171875</v>
      </c>
      <c r="F13">
        <f t="shared" si="2"/>
        <v>4.1266770992196591</v>
      </c>
      <c r="G13">
        <f t="shared" si="3"/>
        <v>4.7692714067271063E-3</v>
      </c>
    </row>
    <row r="14" spans="1:11">
      <c r="A14">
        <v>0.1</v>
      </c>
      <c r="B14">
        <v>6.1608886718799996</v>
      </c>
      <c r="D14">
        <f t="shared" si="0"/>
        <v>5.9999999999999982</v>
      </c>
      <c r="E14">
        <f t="shared" si="1"/>
        <v>3.9791870117200001</v>
      </c>
      <c r="F14">
        <f t="shared" si="2"/>
        <v>4.0811241468626474</v>
      </c>
      <c r="G14">
        <f t="shared" si="3"/>
        <v>1.0391179521090328E-2</v>
      </c>
    </row>
    <row r="15" spans="1:11">
      <c r="A15">
        <v>0.116666666667</v>
      </c>
      <c r="B15">
        <v>6.1614990234400002</v>
      </c>
      <c r="D15">
        <f t="shared" si="0"/>
        <v>7.0000000000199991</v>
      </c>
      <c r="E15">
        <f t="shared" si="1"/>
        <v>3.9111328125</v>
      </c>
      <c r="F15">
        <f t="shared" si="2"/>
        <v>4.0364182839543599</v>
      </c>
      <c r="G15">
        <f t="shared" si="3"/>
        <v>1.569644935754122E-2</v>
      </c>
    </row>
    <row r="16" spans="1:11">
      <c r="A16">
        <v>0.13333333333299999</v>
      </c>
      <c r="B16">
        <v>6.1614990234400002</v>
      </c>
      <c r="D16">
        <f t="shared" si="0"/>
        <v>8.00000000004</v>
      </c>
      <c r="E16">
        <f t="shared" si="1"/>
        <v>3.8507080078100002</v>
      </c>
      <c r="F16">
        <f t="shared" si="2"/>
        <v>3.9925437582685204</v>
      </c>
      <c r="G16">
        <f t="shared" si="3"/>
        <v>2.0117380108131598E-2</v>
      </c>
    </row>
    <row r="17" spans="1:7">
      <c r="A17">
        <v>0.15</v>
      </c>
      <c r="B17">
        <v>6.1614990234400002</v>
      </c>
      <c r="D17">
        <f t="shared" si="0"/>
        <v>9.0000000000000018</v>
      </c>
      <c r="E17">
        <f t="shared" si="1"/>
        <v>3.7973022460900001</v>
      </c>
      <c r="F17">
        <f t="shared" si="2"/>
        <v>3.9494851105025219</v>
      </c>
      <c r="G17">
        <f t="shared" si="3"/>
        <v>2.31596242208E-2</v>
      </c>
    </row>
    <row r="18" spans="1:7">
      <c r="A18">
        <v>0.166666666667</v>
      </c>
      <c r="B18">
        <v>6.1608886718799996</v>
      </c>
      <c r="D18">
        <f t="shared" si="0"/>
        <v>10.000000000019998</v>
      </c>
      <c r="E18">
        <f t="shared" si="1"/>
        <v>3.7481689453100002</v>
      </c>
      <c r="F18">
        <f t="shared" si="2"/>
        <v>3.9072271688227742</v>
      </c>
      <c r="G18">
        <f t="shared" si="3"/>
        <v>2.5299518467039567E-2</v>
      </c>
    </row>
    <row r="19" spans="1:7">
      <c r="A19">
        <v>0.183333333333</v>
      </c>
      <c r="B19">
        <v>6.1602783203099998</v>
      </c>
      <c r="D19">
        <f t="shared" si="0"/>
        <v>11.000000000039998</v>
      </c>
      <c r="E19">
        <f t="shared" si="1"/>
        <v>3.7005615234399998</v>
      </c>
      <c r="F19">
        <f t="shared" si="2"/>
        <v>3.8657550435343682</v>
      </c>
      <c r="G19">
        <f t="shared" si="3"/>
        <v>2.728889908116849E-2</v>
      </c>
    </row>
    <row r="20" spans="1:7">
      <c r="A20">
        <v>0.2</v>
      </c>
      <c r="B20">
        <v>4.6975708007800003</v>
      </c>
      <c r="D20">
        <f t="shared" si="0"/>
        <v>12</v>
      </c>
      <c r="E20">
        <f t="shared" si="1"/>
        <v>3.65844726563</v>
      </c>
      <c r="F20">
        <f t="shared" si="2"/>
        <v>3.8250541218266907</v>
      </c>
      <c r="G20">
        <f t="shared" si="3"/>
        <v>2.775784453174477E-2</v>
      </c>
    </row>
    <row r="21" spans="1:7">
      <c r="A21">
        <v>0.21666666666699999</v>
      </c>
      <c r="B21">
        <v>4.4216918945300003</v>
      </c>
      <c r="D21">
        <f t="shared" si="0"/>
        <v>13.000000000020002</v>
      </c>
      <c r="E21">
        <f t="shared" si="1"/>
        <v>3.6175537109399998</v>
      </c>
      <c r="F21">
        <f t="shared" si="2"/>
        <v>3.7851100626174459</v>
      </c>
      <c r="G21">
        <f t="shared" si="3"/>
        <v>2.8075130987455992E-2</v>
      </c>
    </row>
    <row r="22" spans="1:7">
      <c r="A22">
        <v>0.23333333333299999</v>
      </c>
      <c r="B22">
        <v>4.2642211914099999</v>
      </c>
      <c r="D22">
        <f t="shared" si="0"/>
        <v>14.000000000039998</v>
      </c>
      <c r="E22">
        <f t="shared" si="1"/>
        <v>3.5797119140600002</v>
      </c>
      <c r="F22">
        <f t="shared" si="2"/>
        <v>3.7459087915141929</v>
      </c>
      <c r="G22">
        <f t="shared" si="3"/>
        <v>2.7621402075523927E-2</v>
      </c>
    </row>
    <row r="23" spans="1:7">
      <c r="A23">
        <v>0.25</v>
      </c>
      <c r="B23">
        <v>4.1516113281299996</v>
      </c>
      <c r="D23">
        <f t="shared" si="0"/>
        <v>15</v>
      </c>
      <c r="E23">
        <f t="shared" si="1"/>
        <v>3.5421752929700001</v>
      </c>
      <c r="F23">
        <f t="shared" si="2"/>
        <v>3.707436495847662</v>
      </c>
      <c r="G23">
        <f t="shared" si="3"/>
        <v>2.731126517657172E-2</v>
      </c>
    </row>
    <row r="24" spans="1:7">
      <c r="A24">
        <v>0.26666666666700001</v>
      </c>
      <c r="B24">
        <v>4.0576171875</v>
      </c>
      <c r="D24">
        <f t="shared" si="0"/>
        <v>16.000000000020002</v>
      </c>
      <c r="E24">
        <f t="shared" si="1"/>
        <v>3.50708007813</v>
      </c>
      <c r="F24">
        <f t="shared" si="2"/>
        <v>3.6696796197981065</v>
      </c>
      <c r="G24">
        <f t="shared" si="3"/>
        <v>2.6438610950678312E-2</v>
      </c>
    </row>
    <row r="25" spans="1:7">
      <c r="A25">
        <v>0.28333333333299998</v>
      </c>
      <c r="B25">
        <v>3.9791870117200001</v>
      </c>
      <c r="D25">
        <f t="shared" si="0"/>
        <v>17.00000000004</v>
      </c>
      <c r="E25">
        <f t="shared" si="1"/>
        <v>3.4747314453100002</v>
      </c>
      <c r="F25">
        <f t="shared" si="2"/>
        <v>3.6326248596327195</v>
      </c>
      <c r="G25">
        <f t="shared" si="3"/>
        <v>2.4930330286485902E-2</v>
      </c>
    </row>
    <row r="26" spans="1:7">
      <c r="A26">
        <v>0.3</v>
      </c>
      <c r="B26">
        <v>3.9111328125</v>
      </c>
      <c r="D26">
        <f t="shared" si="0"/>
        <v>18</v>
      </c>
      <c r="E26">
        <f t="shared" si="1"/>
        <v>3.4429931640600002</v>
      </c>
      <c r="F26">
        <f t="shared" si="2"/>
        <v>3.5962591590109136</v>
      </c>
      <c r="G26">
        <f t="shared" si="3"/>
        <v>2.3490465208293419E-2</v>
      </c>
    </row>
    <row r="27" spans="1:7">
      <c r="A27">
        <v>0.316666666667</v>
      </c>
      <c r="B27">
        <v>3.8507080078100002</v>
      </c>
      <c r="D27">
        <f t="shared" si="0"/>
        <v>19.000000000019998</v>
      </c>
      <c r="E27">
        <f t="shared" si="1"/>
        <v>3.41064453125</v>
      </c>
      <c r="F27">
        <f t="shared" si="2"/>
        <v>3.5605697043775306</v>
      </c>
      <c r="G27">
        <f t="shared" si="3"/>
        <v>2.2477557537320031E-2</v>
      </c>
    </row>
    <row r="28" spans="1:7">
      <c r="A28">
        <v>0.33333333333300003</v>
      </c>
      <c r="B28">
        <v>3.7973022460900001</v>
      </c>
      <c r="D28">
        <f t="shared" si="0"/>
        <v>20.00000000004</v>
      </c>
      <c r="E28">
        <f t="shared" si="1"/>
        <v>3.38256835938</v>
      </c>
      <c r="F28">
        <f t="shared" si="2"/>
        <v>3.5255439204610388</v>
      </c>
      <c r="G28">
        <f t="shared" si="3"/>
        <v>2.0442011066437862E-2</v>
      </c>
    </row>
    <row r="29" spans="1:7">
      <c r="A29">
        <v>0.35</v>
      </c>
      <c r="B29">
        <v>3.7481689453100002</v>
      </c>
      <c r="D29">
        <f t="shared" si="0"/>
        <v>21.000000000000004</v>
      </c>
      <c r="E29">
        <f t="shared" si="1"/>
        <v>3.3523559570299999</v>
      </c>
      <c r="F29">
        <f t="shared" si="2"/>
        <v>3.4911694658358812</v>
      </c>
      <c r="G29">
        <f t="shared" si="3"/>
        <v>1.9269190227000479E-2</v>
      </c>
    </row>
    <row r="30" spans="1:7">
      <c r="A30">
        <v>0.36666666666699999</v>
      </c>
      <c r="B30">
        <v>3.7005615234399998</v>
      </c>
      <c r="D30">
        <f t="shared" si="0"/>
        <v>22.000000000020002</v>
      </c>
      <c r="E30">
        <f t="shared" si="1"/>
        <v>3.3224487304700001</v>
      </c>
      <c r="F30">
        <f t="shared" si="2"/>
        <v>3.4574342285679309</v>
      </c>
      <c r="G30">
        <f t="shared" si="3"/>
        <v>1.8221084696746482E-2</v>
      </c>
    </row>
    <row r="31" spans="1:7">
      <c r="A31">
        <v>0.38333333333300001</v>
      </c>
      <c r="B31">
        <v>3.65844726563</v>
      </c>
      <c r="D31">
        <f t="shared" si="0"/>
        <v>23.000000000040004</v>
      </c>
      <c r="E31">
        <f t="shared" si="1"/>
        <v>3.29467773438</v>
      </c>
      <c r="F31">
        <f t="shared" si="2"/>
        <v>3.4243263219591946</v>
      </c>
      <c r="G31">
        <f t="shared" si="3"/>
        <v>1.6808756261280096E-2</v>
      </c>
    </row>
    <row r="32" spans="1:7">
      <c r="A32">
        <v>0.4</v>
      </c>
      <c r="B32">
        <v>3.6175537109399998</v>
      </c>
      <c r="D32">
        <f t="shared" si="0"/>
        <v>23.999999999999996</v>
      </c>
      <c r="E32">
        <f t="shared" si="1"/>
        <v>3.2681274414099999</v>
      </c>
      <c r="F32">
        <f t="shared" si="2"/>
        <v>3.3918340803531448</v>
      </c>
      <c r="G32">
        <f t="shared" si="3"/>
        <v>1.5303332518609622E-2</v>
      </c>
    </row>
    <row r="33" spans="1:7">
      <c r="A33">
        <v>0.41666666666699997</v>
      </c>
      <c r="B33">
        <v>3.5797119140600002</v>
      </c>
      <c r="D33">
        <f t="shared" si="0"/>
        <v>25.000000000019998</v>
      </c>
      <c r="E33">
        <f t="shared" si="1"/>
        <v>3.2427978515600002</v>
      </c>
      <c r="F33">
        <f t="shared" si="2"/>
        <v>3.3599460550186144</v>
      </c>
      <c r="G33">
        <f t="shared" si="3"/>
        <v>1.372370157358087E-2</v>
      </c>
    </row>
    <row r="34" spans="1:7">
      <c r="A34">
        <v>0.433333333333</v>
      </c>
      <c r="B34">
        <v>3.5421752929700001</v>
      </c>
      <c r="D34">
        <f t="shared" si="0"/>
        <v>26.00000000004</v>
      </c>
      <c r="E34">
        <f t="shared" si="1"/>
        <v>3.2174682617200001</v>
      </c>
      <c r="F34">
        <f t="shared" si="2"/>
        <v>3.3286510101275075</v>
      </c>
      <c r="G34">
        <f t="shared" si="3"/>
        <v>1.2361603543447093E-2</v>
      </c>
    </row>
    <row r="35" spans="1:7">
      <c r="A35">
        <v>0.45</v>
      </c>
      <c r="B35">
        <v>3.50708007813</v>
      </c>
      <c r="D35">
        <f t="shared" si="0"/>
        <v>27</v>
      </c>
      <c r="E35">
        <f t="shared" si="1"/>
        <v>3.1927490234399998</v>
      </c>
      <c r="F35">
        <f t="shared" si="2"/>
        <v>3.2979379187898115</v>
      </c>
      <c r="G35">
        <f t="shared" si="3"/>
        <v>1.1064703704913635E-2</v>
      </c>
    </row>
    <row r="36" spans="1:7">
      <c r="A36">
        <v>0.46666666666700002</v>
      </c>
      <c r="B36">
        <v>3.4747314453100002</v>
      </c>
      <c r="D36">
        <f t="shared" si="0"/>
        <v>28.000000000020002</v>
      </c>
      <c r="E36">
        <f t="shared" si="1"/>
        <v>3.1695556640600002</v>
      </c>
      <c r="F36">
        <f t="shared" si="2"/>
        <v>3.2677959591628767</v>
      </c>
      <c r="G36">
        <f t="shared" si="3"/>
        <v>9.6511555819002535E-3</v>
      </c>
    </row>
    <row r="37" spans="1:7">
      <c r="A37">
        <v>0.48333333333299999</v>
      </c>
      <c r="B37">
        <v>3.4429931640600002</v>
      </c>
      <c r="D37">
        <f t="shared" si="0"/>
        <v>29.00000000004</v>
      </c>
      <c r="E37">
        <f t="shared" si="1"/>
        <v>3.1439208984399998</v>
      </c>
      <c r="F37">
        <f t="shared" si="2"/>
        <v>3.2382145106493678</v>
      </c>
      <c r="G37">
        <f t="shared" si="3"/>
        <v>8.8912853034906827E-3</v>
      </c>
    </row>
    <row r="38" spans="1:7">
      <c r="A38">
        <v>0.5</v>
      </c>
      <c r="B38">
        <v>3.41064453125</v>
      </c>
      <c r="D38">
        <f t="shared" si="0"/>
        <v>29.999999999999996</v>
      </c>
      <c r="E38">
        <f t="shared" si="1"/>
        <v>3.1198120117200001</v>
      </c>
      <c r="F38">
        <f t="shared" si="2"/>
        <v>3.2091831501493888</v>
      </c>
      <c r="G38">
        <f t="shared" si="3"/>
        <v>7.9872003841649584E-3</v>
      </c>
    </row>
    <row r="39" spans="1:7">
      <c r="A39">
        <v>0.51666666666700001</v>
      </c>
      <c r="B39">
        <v>3.38256835938</v>
      </c>
      <c r="D39">
        <f t="shared" si="0"/>
        <v>31.000000000019995</v>
      </c>
      <c r="E39">
        <f t="shared" si="1"/>
        <v>3.0984497070299999</v>
      </c>
      <c r="F39">
        <f t="shared" si="2"/>
        <v>3.1806916483828003</v>
      </c>
      <c r="G39">
        <f t="shared" si="3"/>
        <v>6.7637369174774579E-3</v>
      </c>
    </row>
    <row r="40" spans="1:7">
      <c r="A40">
        <v>0.53333333333300004</v>
      </c>
      <c r="B40">
        <v>3.3523559570299999</v>
      </c>
      <c r="D40">
        <f t="shared" si="0"/>
        <v>32.000000000040004</v>
      </c>
      <c r="E40">
        <f t="shared" si="1"/>
        <v>3.0752563476599999</v>
      </c>
      <c r="F40">
        <f t="shared" si="2"/>
        <v>3.1527299662953574</v>
      </c>
      <c r="G40">
        <f t="shared" si="3"/>
        <v>6.0021615844568143E-3</v>
      </c>
    </row>
    <row r="41" spans="1:7">
      <c r="A41">
        <v>0.55000000000000004</v>
      </c>
      <c r="B41">
        <v>3.3224487304700001</v>
      </c>
      <c r="D41">
        <f t="shared" si="0"/>
        <v>33</v>
      </c>
      <c r="E41">
        <f t="shared" si="1"/>
        <v>3.05297851563</v>
      </c>
      <c r="F41">
        <f t="shared" si="2"/>
        <v>3.1252882515160545</v>
      </c>
      <c r="G41">
        <f t="shared" si="3"/>
        <v>5.2286979039109574E-3</v>
      </c>
    </row>
    <row r="42" spans="1:7">
      <c r="A42">
        <v>0.56666666666700005</v>
      </c>
      <c r="B42">
        <v>3.29467773438</v>
      </c>
      <c r="D42">
        <f t="shared" si="0"/>
        <v>34.000000000019995</v>
      </c>
      <c r="E42">
        <f t="shared" si="1"/>
        <v>3.0322265625</v>
      </c>
      <c r="F42">
        <f t="shared" si="2"/>
        <v>3.0983568348808168</v>
      </c>
      <c r="G42">
        <f t="shared" si="3"/>
        <v>4.3732129251610229E-3</v>
      </c>
    </row>
    <row r="43" spans="1:7">
      <c r="A43">
        <v>0.58333333333299997</v>
      </c>
      <c r="B43">
        <v>3.2681274414099999</v>
      </c>
      <c r="D43">
        <f t="shared" si="0"/>
        <v>35.000000000040004</v>
      </c>
      <c r="E43">
        <f t="shared" si="1"/>
        <v>3.0096435546899998</v>
      </c>
      <c r="F43">
        <f t="shared" si="2"/>
        <v>3.0719262270354246</v>
      </c>
      <c r="G43">
        <f t="shared" si="3"/>
        <v>3.8791312744875478E-3</v>
      </c>
    </row>
    <row r="44" spans="1:7">
      <c r="A44">
        <v>0.6</v>
      </c>
      <c r="B44">
        <v>3.2427978515600002</v>
      </c>
      <c r="D44">
        <f t="shared" si="0"/>
        <v>36.000000000000007</v>
      </c>
      <c r="E44">
        <f t="shared" si="1"/>
        <v>2.9888916015600002</v>
      </c>
      <c r="F44">
        <f t="shared" si="2"/>
        <v>3.0459871150868416</v>
      </c>
      <c r="G44">
        <f t="shared" si="3"/>
        <v>3.2598976648937281E-3</v>
      </c>
    </row>
    <row r="45" spans="1:7">
      <c r="A45">
        <v>0.61666666666699999</v>
      </c>
      <c r="B45">
        <v>3.2174682617200001</v>
      </c>
      <c r="D45">
        <f t="shared" si="0"/>
        <v>37.000000000020002</v>
      </c>
      <c r="E45">
        <f t="shared" si="1"/>
        <v>2.9681396484399998</v>
      </c>
      <c r="F45">
        <f t="shared" si="2"/>
        <v>3.0205303593172554</v>
      </c>
      <c r="G45">
        <f t="shared" si="3"/>
        <v>2.744786586224195E-3</v>
      </c>
    </row>
    <row r="46" spans="1:7">
      <c r="A46">
        <v>0.63333333333300001</v>
      </c>
      <c r="B46">
        <v>3.1927490234399998</v>
      </c>
      <c r="D46">
        <f t="shared" si="0"/>
        <v>38.000000000040004</v>
      </c>
      <c r="E46">
        <f t="shared" si="1"/>
        <v>2.9473876953100002</v>
      </c>
      <c r="F46">
        <f t="shared" si="2"/>
        <v>2.9955469899730121</v>
      </c>
      <c r="G46">
        <f t="shared" si="3"/>
        <v>2.3193176624388E-3</v>
      </c>
    </row>
    <row r="47" spans="1:7">
      <c r="A47">
        <v>0.65</v>
      </c>
      <c r="B47">
        <v>3.1695556640600002</v>
      </c>
      <c r="D47">
        <f t="shared" si="0"/>
        <v>38.999999999999993</v>
      </c>
      <c r="E47">
        <f t="shared" si="1"/>
        <v>2.9278564453100002</v>
      </c>
      <c r="F47">
        <f t="shared" si="2"/>
        <v>2.9710282040993041</v>
      </c>
      <c r="G47">
        <f t="shared" si="3"/>
        <v>1.863800756961839E-3</v>
      </c>
    </row>
    <row r="48" spans="1:7">
      <c r="A48">
        <v>0.66666666666700003</v>
      </c>
      <c r="B48">
        <v>3.1439208984399998</v>
      </c>
      <c r="D48">
        <f t="shared" si="0"/>
        <v>40.000000000020002</v>
      </c>
      <c r="E48">
        <f t="shared" si="1"/>
        <v>2.9080200195299999</v>
      </c>
      <c r="F48">
        <f t="shared" si="2"/>
        <v>2.9469653624341374</v>
      </c>
      <c r="G48">
        <f t="shared" si="3"/>
        <v>1.516739733920856E-3</v>
      </c>
    </row>
    <row r="49" spans="1:7">
      <c r="A49">
        <v>0.68333333333299995</v>
      </c>
      <c r="B49">
        <v>3.1198120117200001</v>
      </c>
      <c r="D49">
        <f t="shared" si="0"/>
        <v>41.000000000039996</v>
      </c>
      <c r="E49">
        <f t="shared" si="1"/>
        <v>2.8887939453100002</v>
      </c>
      <c r="F49">
        <f t="shared" si="2"/>
        <v>2.9233499863730943</v>
      </c>
      <c r="G49">
        <f t="shared" si="3"/>
        <v>1.1941199739542434E-3</v>
      </c>
    </row>
    <row r="50" spans="1:7">
      <c r="A50">
        <v>0.7</v>
      </c>
      <c r="B50">
        <v>3.0984497070299999</v>
      </c>
      <c r="D50">
        <f t="shared" si="0"/>
        <v>42</v>
      </c>
      <c r="E50">
        <f t="shared" si="1"/>
        <v>2.87109375</v>
      </c>
      <c r="F50">
        <f t="shared" si="2"/>
        <v>2.9001737549773381</v>
      </c>
      <c r="G50">
        <f t="shared" si="3"/>
        <v>8.4564668948200819E-4</v>
      </c>
    </row>
    <row r="51" spans="1:7">
      <c r="A51">
        <v>0.71666666666699996</v>
      </c>
      <c r="B51">
        <v>3.0752563476599999</v>
      </c>
      <c r="D51">
        <f t="shared" si="0"/>
        <v>43.000000000020002</v>
      </c>
      <c r="E51">
        <f t="shared" si="1"/>
        <v>2.8512573242200001</v>
      </c>
      <c r="F51">
        <f t="shared" si="2"/>
        <v>2.8774285020376595</v>
      </c>
      <c r="G51">
        <f t="shared" si="3"/>
        <v>6.8493054836354906E-4</v>
      </c>
    </row>
    <row r="52" spans="1:7">
      <c r="A52">
        <v>0.73333333333299999</v>
      </c>
      <c r="B52">
        <v>3.05297851563</v>
      </c>
      <c r="D52">
        <f t="shared" si="0"/>
        <v>44.000000000039996</v>
      </c>
      <c r="E52">
        <f t="shared" si="1"/>
        <v>2.8323364257799999</v>
      </c>
      <c r="F52">
        <f t="shared" si="2"/>
        <v>2.8551062132054295</v>
      </c>
      <c r="G52">
        <f t="shared" si="3"/>
        <v>5.1846321939925044E-4</v>
      </c>
    </row>
    <row r="53" spans="1:7">
      <c r="A53">
        <v>0.75</v>
      </c>
      <c r="B53">
        <v>3.0322265625</v>
      </c>
      <c r="D53">
        <f t="shared" si="0"/>
        <v>45</v>
      </c>
      <c r="E53">
        <f t="shared" si="1"/>
        <v>2.8146362304700001</v>
      </c>
      <c r="F53">
        <f t="shared" si="2"/>
        <v>2.8331990231644419</v>
      </c>
      <c r="G53">
        <f t="shared" si="3"/>
        <v>3.4457727261682304E-4</v>
      </c>
    </row>
    <row r="54" spans="1:7">
      <c r="A54">
        <v>0.76666666666700001</v>
      </c>
      <c r="B54">
        <v>3.0096435546899998</v>
      </c>
      <c r="D54">
        <f t="shared" si="0"/>
        <v>46.000000000019995</v>
      </c>
      <c r="E54">
        <f t="shared" si="1"/>
        <v>2.7960205078100002</v>
      </c>
      <c r="F54">
        <f t="shared" si="2"/>
        <v>2.8116992128557166</v>
      </c>
      <c r="G54">
        <f t="shared" si="3"/>
        <v>2.4582179191057083E-4</v>
      </c>
    </row>
    <row r="55" spans="1:7">
      <c r="A55">
        <v>0.78333333333300004</v>
      </c>
      <c r="B55">
        <v>2.9888916015600002</v>
      </c>
      <c r="D55">
        <f t="shared" si="0"/>
        <v>47.000000000040004</v>
      </c>
      <c r="E55">
        <f t="shared" si="1"/>
        <v>2.7786254882799999</v>
      </c>
      <c r="F55">
        <f t="shared" si="2"/>
        <v>2.7905992067655534</v>
      </c>
      <c r="G55">
        <f t="shared" si="3"/>
        <v>1.4336993437128579E-4</v>
      </c>
    </row>
    <row r="56" spans="1:7">
      <c r="A56">
        <v>0.8</v>
      </c>
      <c r="B56">
        <v>2.9681396484399998</v>
      </c>
      <c r="D56">
        <f t="shared" si="0"/>
        <v>48</v>
      </c>
      <c r="E56">
        <f t="shared" si="1"/>
        <v>2.7615356445299999</v>
      </c>
      <c r="F56">
        <f t="shared" si="2"/>
        <v>2.7698915702522315</v>
      </c>
      <c r="G56">
        <f t="shared" si="3"/>
        <v>6.9821494675452518E-5</v>
      </c>
    </row>
    <row r="57" spans="1:7">
      <c r="A57">
        <v>0.81666666666700005</v>
      </c>
      <c r="B57">
        <v>2.9473876953100002</v>
      </c>
      <c r="D57">
        <f t="shared" si="0"/>
        <v>49.000000000019995</v>
      </c>
      <c r="E57">
        <f t="shared" si="1"/>
        <v>2.7459716796899998</v>
      </c>
      <c r="F57">
        <f t="shared" si="2"/>
        <v>2.7495690069227732</v>
      </c>
      <c r="G57">
        <f t="shared" si="3"/>
        <v>1.2940763219653092E-5</v>
      </c>
    </row>
    <row r="58" spans="1:7">
      <c r="A58">
        <v>0.83333333333299997</v>
      </c>
      <c r="B58">
        <v>2.9278564453100002</v>
      </c>
      <c r="D58">
        <f t="shared" si="0"/>
        <v>50.000000000219991</v>
      </c>
      <c r="E58">
        <f t="shared" si="1"/>
        <v>2.7264404296899998</v>
      </c>
      <c r="F58">
        <f t="shared" si="2"/>
        <v>2.7296243560659361</v>
      </c>
      <c r="G58">
        <f t="shared" si="3"/>
        <v>1.0137387167383124E-5</v>
      </c>
    </row>
    <row r="59" spans="1:7">
      <c r="A59">
        <v>0.85</v>
      </c>
      <c r="B59">
        <v>2.9080200195299999</v>
      </c>
      <c r="D59">
        <f t="shared" si="0"/>
        <v>50.999999999820005</v>
      </c>
      <c r="E59">
        <f t="shared" si="1"/>
        <v>2.7096557617200001</v>
      </c>
      <c r="F59">
        <f t="shared" si="2"/>
        <v>2.7100505901465644</v>
      </c>
      <c r="G59">
        <f t="shared" si="3"/>
        <v>1.5588948642319512E-7</v>
      </c>
    </row>
    <row r="60" spans="1:7">
      <c r="A60">
        <v>0.86666666666699999</v>
      </c>
      <c r="B60">
        <v>2.8887939453100002</v>
      </c>
      <c r="D60">
        <f t="shared" si="0"/>
        <v>52.000000000020002</v>
      </c>
      <c r="E60">
        <f t="shared" si="1"/>
        <v>2.6953125</v>
      </c>
      <c r="F60">
        <f t="shared" si="2"/>
        <v>2.6908408122729761</v>
      </c>
      <c r="G60">
        <f t="shared" si="3"/>
        <v>1.9995991128016062E-5</v>
      </c>
    </row>
    <row r="61" spans="1:7">
      <c r="A61">
        <v>0.88333333333300001</v>
      </c>
      <c r="B61">
        <v>2.87109375</v>
      </c>
      <c r="D61">
        <f t="shared" si="0"/>
        <v>53.000000000219998</v>
      </c>
      <c r="E61">
        <f t="shared" si="1"/>
        <v>2.67822265625</v>
      </c>
      <c r="F61">
        <f t="shared" si="2"/>
        <v>2.6719882538409827</v>
      </c>
      <c r="G61">
        <f t="shared" si="3"/>
        <v>3.886777339756062E-5</v>
      </c>
    </row>
    <row r="62" spans="1:7">
      <c r="A62">
        <v>0.9</v>
      </c>
      <c r="B62">
        <v>2.8512573242200001</v>
      </c>
      <c r="D62">
        <f t="shared" si="0"/>
        <v>53.999999999819991</v>
      </c>
      <c r="E62">
        <f t="shared" si="1"/>
        <v>2.6614379882799999</v>
      </c>
      <c r="F62">
        <f t="shared" si="2"/>
        <v>2.6534862721127546</v>
      </c>
      <c r="G62">
        <f t="shared" si="3"/>
        <v>6.3229790004430702E-5</v>
      </c>
    </row>
    <row r="63" spans="1:7">
      <c r="A63">
        <v>0.91666666666700003</v>
      </c>
      <c r="B63">
        <v>2.8323364257799999</v>
      </c>
      <c r="D63">
        <f t="shared" si="0"/>
        <v>55.000000000020002</v>
      </c>
      <c r="E63">
        <f t="shared" si="1"/>
        <v>2.6458740234399998</v>
      </c>
      <c r="F63">
        <f t="shared" si="2"/>
        <v>2.6353283478438878</v>
      </c>
      <c r="G63">
        <f t="shared" si="3"/>
        <v>1.1121127377843154E-4</v>
      </c>
    </row>
    <row r="64" spans="1:7">
      <c r="A64">
        <v>0.93333333333299995</v>
      </c>
      <c r="B64">
        <v>2.8146362304700001</v>
      </c>
      <c r="D64">
        <f t="shared" si="0"/>
        <v>56.000000000219998</v>
      </c>
      <c r="E64">
        <f t="shared" si="1"/>
        <v>2.6321411132799999</v>
      </c>
      <c r="F64">
        <f t="shared" si="2"/>
        <v>2.6175080830529462</v>
      </c>
      <c r="G64">
        <f t="shared" si="3"/>
        <v>2.1412557362586565E-4</v>
      </c>
    </row>
    <row r="65" spans="1:7">
      <c r="A65">
        <v>0.95</v>
      </c>
      <c r="B65">
        <v>2.7960205078100002</v>
      </c>
      <c r="D65">
        <f t="shared" si="0"/>
        <v>56.999999999819991</v>
      </c>
      <c r="E65">
        <f t="shared" si="1"/>
        <v>2.61596679688</v>
      </c>
      <c r="F65">
        <f t="shared" si="2"/>
        <v>2.600019198732892</v>
      </c>
      <c r="G65">
        <f t="shared" si="3"/>
        <v>2.5432588666164251E-4</v>
      </c>
    </row>
    <row r="66" spans="1:7">
      <c r="A66">
        <v>0.96666666666699996</v>
      </c>
      <c r="B66">
        <v>2.7786254882799999</v>
      </c>
      <c r="D66">
        <f t="shared" si="0"/>
        <v>58.000000000019995</v>
      </c>
      <c r="E66">
        <f t="shared" si="1"/>
        <v>2.6004028320299999</v>
      </c>
      <c r="F66">
        <f t="shared" si="2"/>
        <v>2.5828555326080895</v>
      </c>
      <c r="G66">
        <f t="shared" si="3"/>
        <v>3.0790771700217552E-4</v>
      </c>
    </row>
    <row r="67" spans="1:7">
      <c r="A67">
        <v>0.98333333333299999</v>
      </c>
      <c r="B67">
        <v>2.7615356445299999</v>
      </c>
      <c r="D67">
        <f t="shared" si="0"/>
        <v>59.000000000219998</v>
      </c>
      <c r="E67">
        <f t="shared" si="1"/>
        <v>2.58544921875</v>
      </c>
      <c r="F67">
        <f t="shared" si="2"/>
        <v>2.5660110370259752</v>
      </c>
      <c r="G67">
        <f t="shared" si="3"/>
        <v>3.778429087362111E-4</v>
      </c>
    </row>
    <row r="68" spans="1:7">
      <c r="A68">
        <v>1</v>
      </c>
      <c r="B68">
        <v>2.7459716796899998</v>
      </c>
      <c r="D68">
        <f t="shared" si="0"/>
        <v>59.999999999819998</v>
      </c>
      <c r="E68">
        <f t="shared" si="1"/>
        <v>2.5711059570299999</v>
      </c>
      <c r="F68">
        <f t="shared" si="2"/>
        <v>2.5494797767938029</v>
      </c>
      <c r="G68">
        <f t="shared" si="3"/>
        <v>4.6769167160847777E-4</v>
      </c>
    </row>
    <row r="69" spans="1:7">
      <c r="A69">
        <v>1.0166666666699999</v>
      </c>
      <c r="B69">
        <v>2.7264404296899998</v>
      </c>
      <c r="D69">
        <f t="shared" si="0"/>
        <v>61.000000000019995</v>
      </c>
      <c r="E69">
        <f t="shared" si="1"/>
        <v>2.5564575195299999</v>
      </c>
      <c r="F69">
        <f t="shared" si="2"/>
        <v>2.5332559270584674</v>
      </c>
      <c r="G69">
        <f t="shared" si="3"/>
        <v>5.3831389321507494E-4</v>
      </c>
    </row>
    <row r="70" spans="1:7">
      <c r="A70">
        <v>1.0333333333300001</v>
      </c>
      <c r="B70">
        <v>2.7096557617200001</v>
      </c>
      <c r="D70">
        <f t="shared" si="0"/>
        <v>62.000000000219991</v>
      </c>
      <c r="E70">
        <f t="shared" si="1"/>
        <v>2.54272460938</v>
      </c>
      <c r="F70">
        <f t="shared" si="2"/>
        <v>2.5173337713136155</v>
      </c>
      <c r="G70">
        <f t="shared" si="3"/>
        <v>6.4469465771336198E-4</v>
      </c>
    </row>
    <row r="71" spans="1:7">
      <c r="A71">
        <v>1.05</v>
      </c>
      <c r="B71">
        <v>2.6953125</v>
      </c>
      <c r="D71">
        <f t="shared" si="0"/>
        <v>62.999999999819998</v>
      </c>
      <c r="E71">
        <f t="shared" si="1"/>
        <v>2.5299072265600002</v>
      </c>
      <c r="F71">
        <f t="shared" si="2"/>
        <v>2.5017076993548435</v>
      </c>
      <c r="G71">
        <f t="shared" si="3"/>
        <v>7.9521333459437436E-4</v>
      </c>
    </row>
    <row r="72" spans="1:7">
      <c r="A72">
        <v>1.06666666667</v>
      </c>
      <c r="B72">
        <v>2.67822265625</v>
      </c>
      <c r="D72">
        <f t="shared" si="0"/>
        <v>64.000000000019995</v>
      </c>
      <c r="E72">
        <f t="shared" si="1"/>
        <v>2.5155639648400001</v>
      </c>
      <c r="F72">
        <f t="shared" si="2"/>
        <v>2.4863722052756163</v>
      </c>
      <c r="G72">
        <f t="shared" si="3"/>
        <v>8.5215882646479319E-4</v>
      </c>
    </row>
    <row r="73" spans="1:7">
      <c r="A73">
        <v>1.0833333333299999</v>
      </c>
      <c r="B73">
        <v>2.6614379882799999</v>
      </c>
      <c r="D73">
        <f t="shared" ref="D73:D136" si="4">(A84-$A$19)*60</f>
        <v>65.000000000219998</v>
      </c>
      <c r="E73">
        <f t="shared" ref="E73:E136" si="5">B84</f>
        <v>2.5018310546899998</v>
      </c>
      <c r="F73">
        <f t="shared" ref="F73:F136" si="6">$J$10*EXP(-$J$11*D73)+$J$12</f>
        <v>2.471321885583496</v>
      </c>
      <c r="G73">
        <f t="shared" ref="G73:G136" si="7">(E73-F73)^2</f>
        <v>9.3080939956924639E-4</v>
      </c>
    </row>
    <row r="74" spans="1:7">
      <c r="A74">
        <v>1.1000000000000001</v>
      </c>
      <c r="B74">
        <v>2.6458740234399998</v>
      </c>
      <c r="D74">
        <f t="shared" si="4"/>
        <v>65.999999999820005</v>
      </c>
      <c r="E74">
        <f t="shared" si="5"/>
        <v>2.4880981445299999</v>
      </c>
      <c r="F74">
        <f t="shared" si="6"/>
        <v>2.456551437267311</v>
      </c>
      <c r="G74">
        <f t="shared" si="7"/>
        <v>9.9519473911779065E-4</v>
      </c>
    </row>
    <row r="75" spans="1:7">
      <c r="A75">
        <v>1.11666666667</v>
      </c>
      <c r="B75">
        <v>2.6321411132799999</v>
      </c>
      <c r="D75">
        <f t="shared" si="4"/>
        <v>67.000000000019995</v>
      </c>
      <c r="E75">
        <f t="shared" si="5"/>
        <v>2.4752807617200001</v>
      </c>
      <c r="F75">
        <f t="shared" si="6"/>
        <v>2.4420556559028053</v>
      </c>
      <c r="G75">
        <f t="shared" si="7"/>
        <v>1.1039076565637948E-3</v>
      </c>
    </row>
    <row r="76" spans="1:7">
      <c r="A76">
        <v>1.13333333333</v>
      </c>
      <c r="B76">
        <v>2.61596679688</v>
      </c>
      <c r="D76">
        <f t="shared" si="4"/>
        <v>68.000000000219998</v>
      </c>
      <c r="E76">
        <f t="shared" si="5"/>
        <v>2.4624633789099999</v>
      </c>
      <c r="F76">
        <f t="shared" si="6"/>
        <v>2.4278294338720188</v>
      </c>
      <c r="G76">
        <f t="shared" si="7"/>
        <v>1.199510148893897E-3</v>
      </c>
    </row>
    <row r="77" spans="1:7">
      <c r="A77">
        <v>1.1499999999999999</v>
      </c>
      <c r="B77">
        <v>2.6004028320299999</v>
      </c>
      <c r="D77">
        <f t="shared" si="4"/>
        <v>68.999999999819991</v>
      </c>
      <c r="E77">
        <f t="shared" si="5"/>
        <v>2.4496459960900001</v>
      </c>
      <c r="F77">
        <f t="shared" si="6"/>
        <v>2.4138677585362909</v>
      </c>
      <c r="G77">
        <f t="shared" si="7"/>
        <v>1.2800822824496499E-3</v>
      </c>
    </row>
    <row r="78" spans="1:7">
      <c r="A78">
        <v>1.1666666666700001</v>
      </c>
      <c r="B78">
        <v>2.58544921875</v>
      </c>
      <c r="D78">
        <f t="shared" si="4"/>
        <v>70.000000000020009</v>
      </c>
      <c r="E78">
        <f t="shared" si="5"/>
        <v>2.4380493164099999</v>
      </c>
      <c r="F78">
        <f t="shared" si="6"/>
        <v>2.4001657104456338</v>
      </c>
      <c r="G78">
        <f t="shared" si="7"/>
        <v>1.4351676008633569E-3</v>
      </c>
    </row>
    <row r="79" spans="1:7">
      <c r="A79">
        <v>1.18333333333</v>
      </c>
      <c r="B79">
        <v>2.5711059570299999</v>
      </c>
      <c r="D79">
        <f t="shared" si="4"/>
        <v>71.000000000219998</v>
      </c>
      <c r="E79">
        <f t="shared" si="5"/>
        <v>2.4261474609399998</v>
      </c>
      <c r="F79">
        <f t="shared" si="6"/>
        <v>2.3867184616556179</v>
      </c>
      <c r="G79">
        <f t="shared" si="7"/>
        <v>1.5546459845677905E-3</v>
      </c>
    </row>
    <row r="80" spans="1:7">
      <c r="A80">
        <v>1.2</v>
      </c>
      <c r="B80">
        <v>2.5564575195299999</v>
      </c>
      <c r="D80">
        <f t="shared" si="4"/>
        <v>71.999999999819991</v>
      </c>
      <c r="E80">
        <f t="shared" si="5"/>
        <v>2.4151611328100002</v>
      </c>
      <c r="F80">
        <f t="shared" si="6"/>
        <v>2.3735212740004075</v>
      </c>
      <c r="G80">
        <f t="shared" si="7"/>
        <v>1.7338778416828193E-3</v>
      </c>
    </row>
    <row r="81" spans="1:7">
      <c r="A81">
        <v>1.2166666666699999</v>
      </c>
      <c r="B81">
        <v>2.54272460938</v>
      </c>
      <c r="D81">
        <f t="shared" si="4"/>
        <v>73.000000000019995</v>
      </c>
      <c r="E81">
        <f t="shared" si="5"/>
        <v>2.40234375</v>
      </c>
      <c r="F81">
        <f t="shared" si="6"/>
        <v>2.3605694974001903</v>
      </c>
      <c r="G81">
        <f t="shared" si="7"/>
        <v>1.7450881802727085E-3</v>
      </c>
    </row>
    <row r="82" spans="1:7">
      <c r="A82">
        <v>1.2333333333300001</v>
      </c>
      <c r="B82">
        <v>2.5299072265600002</v>
      </c>
      <c r="D82">
        <f t="shared" si="4"/>
        <v>74.000000000219998</v>
      </c>
      <c r="E82">
        <f t="shared" si="5"/>
        <v>2.3892211914099999</v>
      </c>
      <c r="F82">
        <f t="shared" si="6"/>
        <v>2.3478585682702162</v>
      </c>
      <c r="G82">
        <f t="shared" si="7"/>
        <v>1.7108665930037677E-3</v>
      </c>
    </row>
    <row r="83" spans="1:7">
      <c r="A83">
        <v>1.25</v>
      </c>
      <c r="B83">
        <v>2.5155639648400001</v>
      </c>
      <c r="D83">
        <f t="shared" si="4"/>
        <v>74.999999999819991</v>
      </c>
      <c r="E83">
        <f t="shared" si="5"/>
        <v>2.3794555664099999</v>
      </c>
      <c r="F83">
        <f t="shared" si="6"/>
        <v>2.3353840078884018</v>
      </c>
      <c r="G83">
        <f t="shared" si="7"/>
        <v>1.942302270522642E-3</v>
      </c>
    </row>
    <row r="84" spans="1:7">
      <c r="A84">
        <v>1.2666666666699999</v>
      </c>
      <c r="B84">
        <v>2.5018310546899998</v>
      </c>
      <c r="D84">
        <f t="shared" si="4"/>
        <v>76.000000000019995</v>
      </c>
      <c r="E84">
        <f t="shared" si="5"/>
        <v>2.3660278320299999</v>
      </c>
      <c r="F84">
        <f t="shared" si="6"/>
        <v>2.3231414207954311</v>
      </c>
      <c r="G84">
        <f t="shared" si="7"/>
        <v>1.8392442685805509E-3</v>
      </c>
    </row>
    <row r="85" spans="1:7">
      <c r="A85">
        <v>1.2833333333300001</v>
      </c>
      <c r="B85">
        <v>2.4880981445299999</v>
      </c>
      <c r="D85">
        <f t="shared" si="4"/>
        <v>77.000000000219984</v>
      </c>
      <c r="E85">
        <f t="shared" si="5"/>
        <v>2.3562622070299999</v>
      </c>
      <c r="F85">
        <f t="shared" si="6"/>
        <v>2.3111264932909168</v>
      </c>
      <c r="G85">
        <f t="shared" si="7"/>
        <v>2.0372326547364542E-3</v>
      </c>
    </row>
    <row r="86" spans="1:7">
      <c r="A86">
        <v>1.3</v>
      </c>
      <c r="B86">
        <v>2.4752807617200001</v>
      </c>
      <c r="D86">
        <f t="shared" si="4"/>
        <v>77.999999999820005</v>
      </c>
      <c r="E86">
        <f t="shared" si="5"/>
        <v>2.3431396484399998</v>
      </c>
      <c r="F86">
        <f t="shared" si="6"/>
        <v>2.2993349918903809</v>
      </c>
      <c r="G86">
        <f t="shared" si="7"/>
        <v>1.9188479354300654E-3</v>
      </c>
    </row>
    <row r="87" spans="1:7">
      <c r="A87">
        <v>1.31666666667</v>
      </c>
      <c r="B87">
        <v>2.4624633789099999</v>
      </c>
      <c r="D87">
        <f t="shared" si="4"/>
        <v>79.000000000019995</v>
      </c>
      <c r="E87">
        <f t="shared" si="5"/>
        <v>2.33276367188</v>
      </c>
      <c r="F87">
        <f t="shared" si="6"/>
        <v>2.2877627618129681</v>
      </c>
      <c r="G87">
        <f t="shared" si="7"/>
        <v>2.0250819068610916E-3</v>
      </c>
    </row>
    <row r="88" spans="1:7">
      <c r="A88">
        <v>1.3333333333299999</v>
      </c>
      <c r="B88">
        <v>2.4496459960900001</v>
      </c>
      <c r="D88">
        <f t="shared" si="4"/>
        <v>80.000000000219998</v>
      </c>
      <c r="E88">
        <f t="shared" si="5"/>
        <v>2.3233032226599999</v>
      </c>
      <c r="F88">
        <f t="shared" si="6"/>
        <v>2.2764057255599432</v>
      </c>
      <c r="G88">
        <f t="shared" si="7"/>
        <v>2.1993752342498209E-3</v>
      </c>
    </row>
    <row r="89" spans="1:7">
      <c r="A89">
        <v>1.35</v>
      </c>
      <c r="B89">
        <v>2.4380493164099999</v>
      </c>
      <c r="D89">
        <f t="shared" si="4"/>
        <v>80.999999999820005</v>
      </c>
      <c r="E89">
        <f t="shared" si="5"/>
        <v>2.3114013671899998</v>
      </c>
      <c r="F89">
        <f t="shared" si="6"/>
        <v>2.2652598814561689</v>
      </c>
      <c r="G89">
        <f t="shared" si="7"/>
        <v>2.1290367057253227E-3</v>
      </c>
    </row>
    <row r="90" spans="1:7">
      <c r="A90">
        <v>1.36666666667</v>
      </c>
      <c r="B90">
        <v>2.4261474609399998</v>
      </c>
      <c r="D90">
        <f t="shared" si="4"/>
        <v>82.000000000019995</v>
      </c>
      <c r="E90">
        <f t="shared" si="5"/>
        <v>2.3016357421899998</v>
      </c>
      <c r="F90">
        <f t="shared" si="6"/>
        <v>2.2543213022206188</v>
      </c>
      <c r="G90">
        <f t="shared" si="7"/>
        <v>2.2386562296161589E-3</v>
      </c>
    </row>
    <row r="91" spans="1:7">
      <c r="A91">
        <v>1.38333333333</v>
      </c>
      <c r="B91">
        <v>2.4151611328100002</v>
      </c>
      <c r="D91">
        <f t="shared" si="4"/>
        <v>83.000000000219998</v>
      </c>
      <c r="E91">
        <f t="shared" si="5"/>
        <v>2.29125976563</v>
      </c>
      <c r="F91">
        <f t="shared" si="6"/>
        <v>2.2435861336227179</v>
      </c>
      <c r="G91">
        <f t="shared" si="7"/>
        <v>2.2727751887657564E-3</v>
      </c>
    </row>
    <row r="92" spans="1:7">
      <c r="A92">
        <v>1.4</v>
      </c>
      <c r="B92">
        <v>2.40234375</v>
      </c>
      <c r="D92">
        <f t="shared" si="4"/>
        <v>83.999999999819991</v>
      </c>
      <c r="E92">
        <f t="shared" si="5"/>
        <v>2.2802734375</v>
      </c>
      <c r="F92">
        <f t="shared" si="6"/>
        <v>2.233050593103679</v>
      </c>
      <c r="G92">
        <f t="shared" si="7"/>
        <v>2.2299970328791422E-3</v>
      </c>
    </row>
    <row r="93" spans="1:7">
      <c r="A93">
        <v>1.4166666666700001</v>
      </c>
      <c r="B93">
        <v>2.3892211914099999</v>
      </c>
      <c r="D93">
        <f t="shared" si="4"/>
        <v>85.000000000020009</v>
      </c>
      <c r="E93">
        <f t="shared" si="5"/>
        <v>2.2705078125</v>
      </c>
      <c r="F93">
        <f t="shared" si="6"/>
        <v>2.2227109684252904</v>
      </c>
      <c r="G93">
        <f t="shared" si="7"/>
        <v>2.2845383035021054E-3</v>
      </c>
    </row>
    <row r="94" spans="1:7">
      <c r="A94">
        <v>1.43333333333</v>
      </c>
      <c r="B94">
        <v>2.3794555664099999</v>
      </c>
      <c r="D94">
        <f t="shared" si="4"/>
        <v>86.000000000219998</v>
      </c>
      <c r="E94">
        <f t="shared" si="5"/>
        <v>2.2601318359399998</v>
      </c>
      <c r="F94">
        <f t="shared" si="6"/>
        <v>2.2125636163998306</v>
      </c>
      <c r="G94">
        <f t="shared" si="7"/>
        <v>2.262735510221736E-3</v>
      </c>
    </row>
    <row r="95" spans="1:7">
      <c r="A95">
        <v>1.45</v>
      </c>
      <c r="B95">
        <v>2.3660278320299999</v>
      </c>
      <c r="D95">
        <f t="shared" si="4"/>
        <v>86.999999999819991</v>
      </c>
      <c r="E95">
        <f t="shared" si="5"/>
        <v>2.2500610351599999</v>
      </c>
      <c r="F95">
        <f t="shared" si="6"/>
        <v>2.2026049615868923</v>
      </c>
      <c r="G95">
        <f t="shared" si="7"/>
        <v>2.2520789189761966E-3</v>
      </c>
    </row>
    <row r="96" spans="1:7">
      <c r="A96">
        <v>1.4666666666699999</v>
      </c>
      <c r="B96">
        <v>2.3562622070299999</v>
      </c>
      <c r="D96">
        <f t="shared" si="4"/>
        <v>88.000000000019995</v>
      </c>
      <c r="E96">
        <f t="shared" si="5"/>
        <v>2.2421264648400001</v>
      </c>
      <c r="F96">
        <f t="shared" si="6"/>
        <v>2.1928314950161614</v>
      </c>
      <c r="G96">
        <f t="shared" si="7"/>
        <v>2.4299940499331722E-3</v>
      </c>
    </row>
    <row r="97" spans="1:7">
      <c r="A97">
        <v>1.4833333333300001</v>
      </c>
      <c r="B97">
        <v>2.3431396484399998</v>
      </c>
      <c r="D97">
        <f t="shared" si="4"/>
        <v>89.000000000219998</v>
      </c>
      <c r="E97">
        <f t="shared" si="5"/>
        <v>2.2305297851599999</v>
      </c>
      <c r="F97">
        <f t="shared" si="6"/>
        <v>2.1832397729868731</v>
      </c>
      <c r="G97">
        <f t="shared" si="7"/>
        <v>2.2363452513344795E-3</v>
      </c>
    </row>
    <row r="98" spans="1:7">
      <c r="A98">
        <v>1.5</v>
      </c>
      <c r="B98">
        <v>2.33276367188</v>
      </c>
      <c r="D98">
        <f t="shared" si="4"/>
        <v>89.999999999819991</v>
      </c>
      <c r="E98">
        <f t="shared" si="5"/>
        <v>2.2235107421899998</v>
      </c>
      <c r="F98">
        <f t="shared" si="6"/>
        <v>2.1738264158359955</v>
      </c>
      <c r="G98">
        <f t="shared" si="7"/>
        <v>2.4685322852512088E-3</v>
      </c>
    </row>
    <row r="99" spans="1:7">
      <c r="A99">
        <v>1.5166666666699999</v>
      </c>
      <c r="B99">
        <v>2.3233032226599999</v>
      </c>
      <c r="D99">
        <f t="shared" si="4"/>
        <v>91.000000000019995</v>
      </c>
      <c r="E99">
        <f t="shared" si="5"/>
        <v>2.21313476563</v>
      </c>
      <c r="F99">
        <f t="shared" si="6"/>
        <v>2.164588106730942</v>
      </c>
      <c r="G99">
        <f t="shared" si="7"/>
        <v>2.3567780902614835E-3</v>
      </c>
    </row>
    <row r="100" spans="1:7">
      <c r="A100">
        <v>1.5333333333300001</v>
      </c>
      <c r="B100">
        <v>2.3114013671899998</v>
      </c>
      <c r="D100">
        <f t="shared" si="4"/>
        <v>92.000000000219984</v>
      </c>
      <c r="E100">
        <f t="shared" si="5"/>
        <v>2.2036743164099999</v>
      </c>
      <c r="F100">
        <f t="shared" si="6"/>
        <v>2.1555215905347662</v>
      </c>
      <c r="G100">
        <f t="shared" si="7"/>
        <v>2.3186850092153984E-3</v>
      </c>
    </row>
    <row r="101" spans="1:7">
      <c r="A101">
        <v>1.55</v>
      </c>
      <c r="B101">
        <v>2.3016357421899998</v>
      </c>
      <c r="D101">
        <f t="shared" si="4"/>
        <v>92.999999999820005</v>
      </c>
      <c r="E101">
        <f t="shared" si="5"/>
        <v>2.1957397460900001</v>
      </c>
      <c r="F101">
        <f t="shared" si="6"/>
        <v>2.1466236726417933</v>
      </c>
      <c r="G101">
        <f t="shared" si="7"/>
        <v>2.4123886709696437E-3</v>
      </c>
    </row>
    <row r="102" spans="1:7">
      <c r="A102">
        <v>1.56666666667</v>
      </c>
      <c r="B102">
        <v>2.29125976563</v>
      </c>
      <c r="D102">
        <f t="shared" si="4"/>
        <v>94.000000000019995</v>
      </c>
      <c r="E102">
        <f t="shared" si="5"/>
        <v>2.1878051757799999</v>
      </c>
      <c r="F102">
        <f t="shared" si="6"/>
        <v>2.1378912178364429</v>
      </c>
      <c r="G102">
        <f t="shared" si="7"/>
        <v>2.4914031975911788E-3</v>
      </c>
    </row>
    <row r="103" spans="1:7">
      <c r="A103">
        <v>1.5833333333299999</v>
      </c>
      <c r="B103">
        <v>2.2802734375</v>
      </c>
      <c r="D103">
        <f t="shared" si="4"/>
        <v>95.000000000219998</v>
      </c>
      <c r="E103">
        <f t="shared" si="5"/>
        <v>2.177734375</v>
      </c>
      <c r="F103">
        <f t="shared" si="6"/>
        <v>2.1293211492205546</v>
      </c>
      <c r="G103">
        <f t="shared" si="7"/>
        <v>2.3438404303715568E-3</v>
      </c>
    </row>
    <row r="104" spans="1:7">
      <c r="A104">
        <v>1.6</v>
      </c>
      <c r="B104">
        <v>2.2705078125</v>
      </c>
      <c r="D104">
        <f t="shared" si="4"/>
        <v>95.999999999820005</v>
      </c>
      <c r="E104">
        <f t="shared" si="5"/>
        <v>2.16918945313</v>
      </c>
      <c r="F104">
        <f t="shared" si="6"/>
        <v>2.1209104471127844</v>
      </c>
      <c r="G104">
        <f t="shared" si="7"/>
        <v>2.3308624220103377E-3</v>
      </c>
    </row>
    <row r="105" spans="1:7">
      <c r="A105">
        <v>1.61666666667</v>
      </c>
      <c r="B105">
        <v>2.2601318359399998</v>
      </c>
      <c r="D105">
        <f t="shared" si="4"/>
        <v>97.000000000019995</v>
      </c>
      <c r="E105">
        <f t="shared" si="5"/>
        <v>2.1621704101599999</v>
      </c>
      <c r="F105">
        <f t="shared" si="6"/>
        <v>2.1126561479699055</v>
      </c>
      <c r="G105">
        <f t="shared" si="7"/>
        <v>2.4516621602294082E-3</v>
      </c>
    </row>
    <row r="106" spans="1:7">
      <c r="A106">
        <v>1.63333333333</v>
      </c>
      <c r="B106">
        <v>2.2500610351599999</v>
      </c>
      <c r="D106">
        <f t="shared" si="4"/>
        <v>98.000000000219998</v>
      </c>
      <c r="E106">
        <f t="shared" si="5"/>
        <v>2.1536254882799999</v>
      </c>
      <c r="F106">
        <f t="shared" si="6"/>
        <v>2.1045553433728759</v>
      </c>
      <c r="G106">
        <f t="shared" si="7"/>
        <v>2.4078791212061501E-3</v>
      </c>
    </row>
    <row r="107" spans="1:7">
      <c r="A107">
        <v>1.65</v>
      </c>
      <c r="B107">
        <v>2.2421264648400001</v>
      </c>
      <c r="D107">
        <f t="shared" si="4"/>
        <v>98.999999999819991</v>
      </c>
      <c r="E107">
        <f t="shared" si="5"/>
        <v>2.1463012695299999</v>
      </c>
      <c r="F107">
        <f t="shared" si="6"/>
        <v>2.0966051789864952</v>
      </c>
      <c r="G107">
        <f t="shared" si="7"/>
        <v>2.4697014153082131E-3</v>
      </c>
    </row>
    <row r="108" spans="1:7">
      <c r="A108">
        <v>1.6666666666700001</v>
      </c>
      <c r="B108">
        <v>2.2305297851599999</v>
      </c>
      <c r="D108">
        <f t="shared" si="4"/>
        <v>100.00000000002001</v>
      </c>
      <c r="E108">
        <f t="shared" si="5"/>
        <v>2.1368408203100002</v>
      </c>
      <c r="F108">
        <f t="shared" si="6"/>
        <v>2.0888028535397734</v>
      </c>
      <c r="G108">
        <f t="shared" si="7"/>
        <v>2.3076462514174212E-3</v>
      </c>
    </row>
    <row r="109" spans="1:7">
      <c r="A109">
        <v>1.68333333333</v>
      </c>
      <c r="B109">
        <v>2.2235107421899998</v>
      </c>
      <c r="D109">
        <f t="shared" si="4"/>
        <v>101.00000000022</v>
      </c>
      <c r="E109">
        <f t="shared" si="5"/>
        <v>2.1307373046899998</v>
      </c>
      <c r="F109">
        <f t="shared" si="6"/>
        <v>2.0811456178675178</v>
      </c>
      <c r="G109">
        <f t="shared" si="7"/>
        <v>2.459335401899129E-3</v>
      </c>
    </row>
    <row r="110" spans="1:7">
      <c r="A110">
        <v>1.7</v>
      </c>
      <c r="B110">
        <v>2.21313476563</v>
      </c>
      <c r="D110">
        <f t="shared" si="4"/>
        <v>101.99999999981999</v>
      </c>
      <c r="E110">
        <f t="shared" si="5"/>
        <v>2.1212768554700001</v>
      </c>
      <c r="F110">
        <f t="shared" si="6"/>
        <v>2.0736307739269524</v>
      </c>
      <c r="G110">
        <f t="shared" si="7"/>
        <v>2.2701490864067532E-3</v>
      </c>
    </row>
    <row r="111" spans="1:7">
      <c r="A111">
        <v>1.7166666666699999</v>
      </c>
      <c r="B111">
        <v>2.2036743164099999</v>
      </c>
      <c r="D111">
        <f t="shared" si="4"/>
        <v>103.00000000001999</v>
      </c>
      <c r="E111">
        <f t="shared" si="5"/>
        <v>2.1139526367200001</v>
      </c>
      <c r="F111">
        <f t="shared" si="6"/>
        <v>2.0662556738339206</v>
      </c>
      <c r="G111">
        <f t="shared" si="7"/>
        <v>2.2750002685560451E-3</v>
      </c>
    </row>
    <row r="112" spans="1:7">
      <c r="A112">
        <v>1.7333333333300001</v>
      </c>
      <c r="B112">
        <v>2.1957397460900001</v>
      </c>
      <c r="D112">
        <f t="shared" si="4"/>
        <v>104.00000000022</v>
      </c>
      <c r="E112">
        <f t="shared" si="5"/>
        <v>2.1051025390600002</v>
      </c>
      <c r="F112">
        <f t="shared" si="6"/>
        <v>2.059017718956949</v>
      </c>
      <c r="G112">
        <f t="shared" si="7"/>
        <v>2.1238106439305975E-3</v>
      </c>
    </row>
    <row r="113" spans="1:7">
      <c r="A113">
        <v>1.75</v>
      </c>
      <c r="B113">
        <v>2.1878051757799999</v>
      </c>
      <c r="D113">
        <f t="shared" si="4"/>
        <v>104.99999999981999</v>
      </c>
      <c r="E113">
        <f t="shared" si="5"/>
        <v>2.0989990234399998</v>
      </c>
      <c r="F113">
        <f t="shared" si="6"/>
        <v>2.0519143589877147</v>
      </c>
      <c r="G113">
        <f t="shared" si="7"/>
        <v>2.2169656265842797E-3</v>
      </c>
    </row>
    <row r="114" spans="1:7">
      <c r="A114">
        <v>1.7666666666699999</v>
      </c>
      <c r="B114">
        <v>2.177734375</v>
      </c>
      <c r="D114">
        <f t="shared" si="4"/>
        <v>106.00000000001999</v>
      </c>
      <c r="E114">
        <f t="shared" si="5"/>
        <v>2.0919799804700001</v>
      </c>
      <c r="F114">
        <f t="shared" si="6"/>
        <v>2.0449430910300199</v>
      </c>
      <c r="G114">
        <f t="shared" si="7"/>
        <v>2.2124689681889201E-3</v>
      </c>
    </row>
    <row r="115" spans="1:7">
      <c r="A115">
        <v>1.7833333333300001</v>
      </c>
      <c r="B115">
        <v>2.16918945313</v>
      </c>
      <c r="D115">
        <f t="shared" si="4"/>
        <v>107.00000000021998</v>
      </c>
      <c r="E115">
        <f t="shared" si="5"/>
        <v>2.0843505859399998</v>
      </c>
      <c r="F115">
        <f t="shared" si="6"/>
        <v>2.0381014587434634</v>
      </c>
      <c r="G115">
        <f t="shared" si="7"/>
        <v>2.1389817664414028E-3</v>
      </c>
    </row>
    <row r="116" spans="1:7">
      <c r="A116">
        <v>1.8</v>
      </c>
      <c r="B116">
        <v>2.1621704101599999</v>
      </c>
      <c r="D116">
        <f t="shared" si="4"/>
        <v>107.99999999982001</v>
      </c>
      <c r="E116">
        <f t="shared" si="5"/>
        <v>2.0770263671899998</v>
      </c>
      <c r="F116">
        <f t="shared" si="6"/>
        <v>2.0313870514648036</v>
      </c>
      <c r="G116">
        <f t="shared" si="7"/>
        <v>2.0829471398641406E-3</v>
      </c>
    </row>
    <row r="117" spans="1:7">
      <c r="A117">
        <v>1.81666666667</v>
      </c>
      <c r="B117">
        <v>2.1536254882799999</v>
      </c>
      <c r="D117">
        <f t="shared" si="4"/>
        <v>109.00000000001999</v>
      </c>
      <c r="E117">
        <f t="shared" si="5"/>
        <v>2.0706176757799999</v>
      </c>
      <c r="F117">
        <f t="shared" si="6"/>
        <v>2.0247975033468193</v>
      </c>
      <c r="G117">
        <f t="shared" si="7"/>
        <v>2.0994882018064028E-3</v>
      </c>
    </row>
    <row r="118" spans="1:7">
      <c r="A118">
        <v>1.8333333333299999</v>
      </c>
      <c r="B118">
        <v>2.1463012695299999</v>
      </c>
      <c r="D118">
        <f t="shared" si="4"/>
        <v>110.00000000022</v>
      </c>
      <c r="E118">
        <f t="shared" si="5"/>
        <v>2.0632934570299999</v>
      </c>
      <c r="F118">
        <f t="shared" si="6"/>
        <v>2.018330492548869</v>
      </c>
      <c r="G118">
        <f t="shared" si="7"/>
        <v>2.0216681749314395E-3</v>
      </c>
    </row>
    <row r="119" spans="1:7">
      <c r="A119">
        <v>1.85</v>
      </c>
      <c r="B119">
        <v>2.1368408203100002</v>
      </c>
      <c r="D119">
        <f t="shared" si="4"/>
        <v>110.99999999981999</v>
      </c>
      <c r="E119">
        <f t="shared" si="5"/>
        <v>2.05810546875</v>
      </c>
      <c r="F119">
        <f t="shared" si="6"/>
        <v>2.0119837404063645</v>
      </c>
      <c r="G119">
        <f t="shared" si="7"/>
        <v>2.1272138254041085E-3</v>
      </c>
    </row>
    <row r="120" spans="1:7">
      <c r="A120">
        <v>1.86666666667</v>
      </c>
      <c r="B120">
        <v>2.1307373046899998</v>
      </c>
      <c r="D120">
        <f t="shared" si="4"/>
        <v>112.00000000001998</v>
      </c>
      <c r="E120">
        <f t="shared" si="5"/>
        <v>2.0504760742200001</v>
      </c>
      <c r="F120">
        <f t="shared" si="6"/>
        <v>2.0057550106167863</v>
      </c>
      <c r="G120">
        <f t="shared" si="7"/>
        <v>1.9999735298026956E-3</v>
      </c>
    </row>
    <row r="121" spans="1:7">
      <c r="A121">
        <v>1.88333333333</v>
      </c>
      <c r="B121">
        <v>2.1212768554700001</v>
      </c>
      <c r="D121">
        <f t="shared" si="4"/>
        <v>113.00000000022001</v>
      </c>
      <c r="E121">
        <f t="shared" si="5"/>
        <v>2.04345703125</v>
      </c>
      <c r="F121">
        <f t="shared" si="6"/>
        <v>1.999642108474561</v>
      </c>
      <c r="G121">
        <f t="shared" si="7"/>
        <v>1.9197474578176805E-3</v>
      </c>
    </row>
    <row r="122" spans="1:7">
      <c r="A122">
        <v>1.9</v>
      </c>
      <c r="B122">
        <v>2.1139526367200001</v>
      </c>
      <c r="D122">
        <f t="shared" si="4"/>
        <v>113.99999999982001</v>
      </c>
      <c r="E122">
        <f t="shared" si="5"/>
        <v>2.03735351563</v>
      </c>
      <c r="F122">
        <f t="shared" si="6"/>
        <v>1.9936428800860169</v>
      </c>
      <c r="G122">
        <f t="shared" si="7"/>
        <v>1.9106196596589218E-3</v>
      </c>
    </row>
    <row r="123" spans="1:7">
      <c r="A123">
        <v>1.9166666666700001</v>
      </c>
      <c r="B123">
        <v>2.1051025390600002</v>
      </c>
      <c r="D123">
        <f t="shared" si="4"/>
        <v>115.00000000002001</v>
      </c>
      <c r="E123">
        <f t="shared" si="5"/>
        <v>2.0321655273400001</v>
      </c>
      <c r="F123">
        <f t="shared" si="6"/>
        <v>1.9877552115999642</v>
      </c>
      <c r="G123">
        <f t="shared" si="7"/>
        <v>1.9722761441296854E-3</v>
      </c>
    </row>
    <row r="124" spans="1:7">
      <c r="A124">
        <v>1.93333333333</v>
      </c>
      <c r="B124">
        <v>2.0989990234399998</v>
      </c>
      <c r="D124">
        <f t="shared" si="4"/>
        <v>116.00000000022</v>
      </c>
      <c r="E124">
        <f t="shared" si="5"/>
        <v>2.0263671875</v>
      </c>
      <c r="F124">
        <f t="shared" si="6"/>
        <v>1.9819770284844727</v>
      </c>
      <c r="G124">
        <f t="shared" si="7"/>
        <v>1.9704862174238034E-3</v>
      </c>
    </row>
    <row r="125" spans="1:7">
      <c r="A125">
        <v>1.95</v>
      </c>
      <c r="B125">
        <v>2.0919799804700001</v>
      </c>
      <c r="D125">
        <f t="shared" si="4"/>
        <v>116.99999999981999</v>
      </c>
      <c r="E125">
        <f t="shared" si="5"/>
        <v>2.0205688476599999</v>
      </c>
      <c r="F125">
        <f t="shared" si="6"/>
        <v>1.9763062947848087</v>
      </c>
      <c r="G125">
        <f t="shared" si="7"/>
        <v>1.9591735870290975E-3</v>
      </c>
    </row>
    <row r="126" spans="1:7">
      <c r="A126">
        <v>1.9666666666699999</v>
      </c>
      <c r="B126">
        <v>2.0843505859399998</v>
      </c>
      <c r="D126">
        <f t="shared" si="4"/>
        <v>118.00000000001999</v>
      </c>
      <c r="E126">
        <f t="shared" si="5"/>
        <v>2.01293945313</v>
      </c>
      <c r="F126">
        <f t="shared" si="6"/>
        <v>1.9707410123961493</v>
      </c>
      <c r="G126">
        <f t="shared" si="7"/>
        <v>1.7807084003683105E-3</v>
      </c>
    </row>
    <row r="127" spans="1:7">
      <c r="A127">
        <v>1.9833333333300001</v>
      </c>
      <c r="B127">
        <v>2.0770263671899998</v>
      </c>
      <c r="D127">
        <f t="shared" si="4"/>
        <v>119.00000000021998</v>
      </c>
      <c r="E127">
        <f t="shared" si="5"/>
        <v>2.0062255859399998</v>
      </c>
      <c r="F127">
        <f t="shared" si="6"/>
        <v>1.9652792203799598</v>
      </c>
      <c r="G127">
        <f t="shared" si="7"/>
        <v>1.6766048525764252E-3</v>
      </c>
    </row>
    <row r="128" spans="1:7">
      <c r="A128">
        <v>2</v>
      </c>
      <c r="B128">
        <v>2.0706176757799999</v>
      </c>
      <c r="D128">
        <f t="shared" si="4"/>
        <v>119.99999999981998</v>
      </c>
      <c r="E128">
        <f t="shared" si="5"/>
        <v>2.0013427734399998</v>
      </c>
      <c r="F128">
        <f t="shared" si="6"/>
        <v>1.9599189942625626</v>
      </c>
      <c r="G128">
        <f t="shared" si="7"/>
        <v>1.7159294813410819E-3</v>
      </c>
    </row>
    <row r="129" spans="1:7">
      <c r="A129">
        <v>2.0166666666699999</v>
      </c>
      <c r="B129">
        <v>2.0632934570299999</v>
      </c>
      <c r="D129">
        <f t="shared" si="4"/>
        <v>121.00000000002001</v>
      </c>
      <c r="E129">
        <f t="shared" si="5"/>
        <v>1.99584960938</v>
      </c>
      <c r="F129">
        <f t="shared" si="6"/>
        <v>1.954658445347675</v>
      </c>
      <c r="G129">
        <f t="shared" si="7"/>
        <v>1.6967119943379076E-3</v>
      </c>
    </row>
    <row r="130" spans="1:7">
      <c r="A130">
        <v>2.0333333333299999</v>
      </c>
      <c r="B130">
        <v>2.05810546875</v>
      </c>
      <c r="D130">
        <f t="shared" si="4"/>
        <v>122.00000000022</v>
      </c>
      <c r="E130">
        <f t="shared" si="5"/>
        <v>1.9912719726599999</v>
      </c>
      <c r="F130">
        <f t="shared" si="6"/>
        <v>1.9494957200702201</v>
      </c>
      <c r="G130">
        <f t="shared" si="7"/>
        <v>1.745255280445083E-3</v>
      </c>
    </row>
    <row r="131" spans="1:7">
      <c r="A131">
        <v>2.0499999999999998</v>
      </c>
      <c r="B131">
        <v>2.0504760742200001</v>
      </c>
      <c r="D131">
        <f t="shared" si="4"/>
        <v>122.99999999982001</v>
      </c>
      <c r="E131">
        <f t="shared" si="5"/>
        <v>1.9851684570300001</v>
      </c>
      <c r="F131">
        <f t="shared" si="6"/>
        <v>1.9444289993333019</v>
      </c>
      <c r="G131">
        <f t="shared" si="7"/>
        <v>1.6597034134210604E-3</v>
      </c>
    </row>
    <row r="132" spans="1:7">
      <c r="A132">
        <v>2.0666666666700002</v>
      </c>
      <c r="B132">
        <v>2.04345703125</v>
      </c>
      <c r="D132">
        <f t="shared" si="4"/>
        <v>124.00000000001999</v>
      </c>
      <c r="E132">
        <f t="shared" si="5"/>
        <v>1.9808959960900001</v>
      </c>
      <c r="F132">
        <f t="shared" si="6"/>
        <v>1.9394564978583879</v>
      </c>
      <c r="G132">
        <f t="shared" si="7"/>
        <v>1.71723201368779E-3</v>
      </c>
    </row>
    <row r="133" spans="1:7">
      <c r="A133">
        <v>2.0833333333300001</v>
      </c>
      <c r="B133">
        <v>2.03735351563</v>
      </c>
      <c r="D133">
        <f t="shared" si="4"/>
        <v>125.00000000022</v>
      </c>
      <c r="E133">
        <f t="shared" si="5"/>
        <v>1.9754028320300001</v>
      </c>
      <c r="F133">
        <f t="shared" si="6"/>
        <v>1.9345764635744995</v>
      </c>
      <c r="G133">
        <f t="shared" si="7"/>
        <v>1.6667923612642931E-3</v>
      </c>
    </row>
    <row r="134" spans="1:7">
      <c r="A134">
        <v>2.1</v>
      </c>
      <c r="B134">
        <v>2.0321655273400001</v>
      </c>
      <c r="D134">
        <f t="shared" si="4"/>
        <v>125.99999999981999</v>
      </c>
      <c r="E134">
        <f t="shared" si="5"/>
        <v>1.97021484375</v>
      </c>
      <c r="F134">
        <f t="shared" si="6"/>
        <v>1.9297871769914963</v>
      </c>
      <c r="G134">
        <f t="shared" si="7"/>
        <v>1.6343962395366277E-3</v>
      </c>
    </row>
    <row r="135" spans="1:7">
      <c r="A135">
        <v>2.11666666667</v>
      </c>
      <c r="B135">
        <v>2.0263671875</v>
      </c>
      <c r="D135">
        <f t="shared" si="4"/>
        <v>127.00000000001998</v>
      </c>
      <c r="E135">
        <f t="shared" si="5"/>
        <v>1.9644165039099999</v>
      </c>
      <c r="F135">
        <f t="shared" si="6"/>
        <v>1.9250869505858357</v>
      </c>
      <c r="G135">
        <f t="shared" si="7"/>
        <v>1.5468137646782762E-3</v>
      </c>
    </row>
    <row r="136" spans="1:7">
      <c r="A136">
        <v>2.13333333333</v>
      </c>
      <c r="B136">
        <v>2.0205688476599999</v>
      </c>
      <c r="D136">
        <f t="shared" si="4"/>
        <v>128.00000000022001</v>
      </c>
      <c r="E136">
        <f t="shared" si="5"/>
        <v>1.95861816406</v>
      </c>
      <c r="F136">
        <f t="shared" si="6"/>
        <v>1.9204741282232121</v>
      </c>
      <c r="G136">
        <f t="shared" si="7"/>
        <v>1.4549674699181625E-3</v>
      </c>
    </row>
    <row r="137" spans="1:7">
      <c r="A137">
        <v>2.15</v>
      </c>
      <c r="B137">
        <v>2.01293945313</v>
      </c>
      <c r="D137">
        <f t="shared" ref="D137:D200" si="8">(A148-$A$19)*60</f>
        <v>128.99999999982001</v>
      </c>
      <c r="E137">
        <f t="shared" ref="E137:E200" si="9">B148</f>
        <v>1.9546508789099999</v>
      </c>
      <c r="F137">
        <f t="shared" ref="F137:F200" si="10">$J$10*EXP(-$J$11*D137)+$J$12</f>
        <v>1.9159470845661566</v>
      </c>
      <c r="G137">
        <f t="shared" ref="G137:G200" si="11">(E137-F137)^2</f>
        <v>1.4979836966105167E-3</v>
      </c>
    </row>
    <row r="138" spans="1:7">
      <c r="A138">
        <v>2.1666666666699999</v>
      </c>
      <c r="B138">
        <v>2.0062255859399998</v>
      </c>
      <c r="D138">
        <f t="shared" si="8"/>
        <v>130.00000000002001</v>
      </c>
      <c r="E138">
        <f t="shared" si="9"/>
        <v>1.94946289063</v>
      </c>
      <c r="F138">
        <f t="shared" si="10"/>
        <v>1.9115042244934299</v>
      </c>
      <c r="G138">
        <f t="shared" si="11"/>
        <v>1.4408603348675909E-3</v>
      </c>
    </row>
    <row r="139" spans="1:7">
      <c r="A139">
        <v>2.1833333333299998</v>
      </c>
      <c r="B139">
        <v>2.0013427734399998</v>
      </c>
      <c r="D139">
        <f t="shared" si="8"/>
        <v>131.00000000021998</v>
      </c>
      <c r="E139">
        <f t="shared" si="9"/>
        <v>1.9442749023400001</v>
      </c>
      <c r="F139">
        <f t="shared" si="10"/>
        <v>1.9071439825542762</v>
      </c>
      <c r="G139">
        <f t="shared" si="11"/>
        <v>1.3787052041338637E-3</v>
      </c>
    </row>
    <row r="140" spans="1:7">
      <c r="A140">
        <v>2.2000000000000002</v>
      </c>
      <c r="B140">
        <v>1.99584960938</v>
      </c>
      <c r="D140">
        <f t="shared" si="8"/>
        <v>131.99999999982001</v>
      </c>
      <c r="E140">
        <f t="shared" si="9"/>
        <v>1.93908691406</v>
      </c>
      <c r="F140">
        <f t="shared" si="10"/>
        <v>1.9028648224084586</v>
      </c>
      <c r="G140">
        <f t="shared" si="11"/>
        <v>1.3120399236126684E-3</v>
      </c>
    </row>
    <row r="141" spans="1:7">
      <c r="A141">
        <v>2.2166666666700001</v>
      </c>
      <c r="B141">
        <v>1.9912719726599999</v>
      </c>
      <c r="D141">
        <f t="shared" si="8"/>
        <v>133.00000000001998</v>
      </c>
      <c r="E141">
        <f t="shared" si="9"/>
        <v>1.9338989257800001</v>
      </c>
      <c r="F141">
        <f t="shared" si="10"/>
        <v>1.8986652362774468</v>
      </c>
      <c r="G141">
        <f t="shared" si="11"/>
        <v>1.2414128759623377E-3</v>
      </c>
    </row>
    <row r="142" spans="1:7">
      <c r="A142">
        <v>2.2333333333300001</v>
      </c>
      <c r="B142">
        <v>1.9851684570300001</v>
      </c>
      <c r="D142">
        <f t="shared" si="8"/>
        <v>134.00000000021998</v>
      </c>
      <c r="E142">
        <f t="shared" si="9"/>
        <v>1.9287109375</v>
      </c>
      <c r="F142">
        <f t="shared" si="10"/>
        <v>1.8945437444285511</v>
      </c>
      <c r="G142">
        <f t="shared" si="11"/>
        <v>1.1673970823816648E-3</v>
      </c>
    </row>
    <row r="143" spans="1:7">
      <c r="A143">
        <v>2.25</v>
      </c>
      <c r="B143">
        <v>1.9808959960900001</v>
      </c>
      <c r="D143">
        <f t="shared" si="8"/>
        <v>134.99999999981998</v>
      </c>
      <c r="E143">
        <f t="shared" si="9"/>
        <v>1.923828125</v>
      </c>
      <c r="F143">
        <f t="shared" si="10"/>
        <v>1.8904988946456218</v>
      </c>
      <c r="G143">
        <f t="shared" si="11"/>
        <v>1.1108375960152039E-3</v>
      </c>
    </row>
    <row r="144" spans="1:7">
      <c r="A144">
        <v>2.2666666666699999</v>
      </c>
      <c r="B144">
        <v>1.9754028320300001</v>
      </c>
      <c r="D144">
        <f t="shared" si="8"/>
        <v>136.00000000002001</v>
      </c>
      <c r="E144">
        <f t="shared" si="9"/>
        <v>1.9186401367199999</v>
      </c>
      <c r="F144">
        <f t="shared" si="10"/>
        <v>1.8865292617102851</v>
      </c>
      <c r="G144">
        <f t="shared" si="11"/>
        <v>1.0311082938895245E-3</v>
      </c>
    </row>
    <row r="145" spans="1:7">
      <c r="A145">
        <v>2.2833333333299999</v>
      </c>
      <c r="B145">
        <v>1.97021484375</v>
      </c>
      <c r="D145">
        <f t="shared" si="8"/>
        <v>137.00000000022001</v>
      </c>
      <c r="E145">
        <f t="shared" si="9"/>
        <v>1.9140625</v>
      </c>
      <c r="F145">
        <f t="shared" si="10"/>
        <v>1.8826334469143267</v>
      </c>
      <c r="G145">
        <f t="shared" si="11"/>
        <v>9.8778537786207293E-4</v>
      </c>
    </row>
    <row r="146" spans="1:7">
      <c r="A146">
        <v>2.2999999999999998</v>
      </c>
      <c r="B146">
        <v>1.9644165039099999</v>
      </c>
      <c r="D146">
        <f t="shared" si="8"/>
        <v>137.99999999982001</v>
      </c>
      <c r="E146">
        <f t="shared" si="9"/>
        <v>1.9107055664099999</v>
      </c>
      <c r="F146">
        <f t="shared" si="10"/>
        <v>1.8788100775593717</v>
      </c>
      <c r="G146">
        <f t="shared" si="11"/>
        <v>1.0173222090205482E-3</v>
      </c>
    </row>
    <row r="147" spans="1:7">
      <c r="A147">
        <v>2.3166666666700002</v>
      </c>
      <c r="B147">
        <v>1.95861816406</v>
      </c>
      <c r="D147">
        <f t="shared" si="8"/>
        <v>139.00000000002001</v>
      </c>
      <c r="E147">
        <f t="shared" si="9"/>
        <v>1.9082641601599999</v>
      </c>
      <c r="F147">
        <f t="shared" si="10"/>
        <v>1.8750578064665266</v>
      </c>
      <c r="G147">
        <f t="shared" si="11"/>
        <v>1.1026619256160443E-3</v>
      </c>
    </row>
    <row r="148" spans="1:7">
      <c r="A148">
        <v>2.3333333333300001</v>
      </c>
      <c r="B148">
        <v>1.9546508789099999</v>
      </c>
      <c r="D148">
        <f t="shared" si="8"/>
        <v>140.00000000021998</v>
      </c>
      <c r="E148">
        <f t="shared" si="9"/>
        <v>1.9027709960900001</v>
      </c>
      <c r="F148">
        <f t="shared" si="10"/>
        <v>1.8713753115154632</v>
      </c>
      <c r="G148">
        <f t="shared" si="11"/>
        <v>9.8568900990381398E-4</v>
      </c>
    </row>
    <row r="149" spans="1:7">
      <c r="A149">
        <v>2.35</v>
      </c>
      <c r="B149">
        <v>1.94946289063</v>
      </c>
      <c r="D149">
        <f t="shared" si="8"/>
        <v>140.99999999981998</v>
      </c>
      <c r="E149">
        <f t="shared" si="9"/>
        <v>1.8984985351599999</v>
      </c>
      <c r="F149">
        <f t="shared" si="10"/>
        <v>1.8677612951714935</v>
      </c>
      <c r="G149">
        <f t="shared" si="11"/>
        <v>9.4477792211103786E-4</v>
      </c>
    </row>
    <row r="150" spans="1:7">
      <c r="A150">
        <v>2.36666666667</v>
      </c>
      <c r="B150">
        <v>1.9442749023400001</v>
      </c>
      <c r="D150">
        <f t="shared" si="8"/>
        <v>142.00000000001998</v>
      </c>
      <c r="E150">
        <f t="shared" si="9"/>
        <v>1.89392089844</v>
      </c>
      <c r="F150">
        <f t="shared" si="10"/>
        <v>1.8642144840220622</v>
      </c>
      <c r="G150">
        <f t="shared" si="11"/>
        <v>8.824710575702601E-4</v>
      </c>
    </row>
    <row r="151" spans="1:7">
      <c r="A151">
        <v>2.38333333333</v>
      </c>
      <c r="B151">
        <v>1.93908691406</v>
      </c>
      <c r="D151">
        <f t="shared" si="8"/>
        <v>143.00000000022001</v>
      </c>
      <c r="E151">
        <f t="shared" si="9"/>
        <v>1.8887329101599999</v>
      </c>
      <c r="F151">
        <f t="shared" si="10"/>
        <v>1.8607336283410691</v>
      </c>
      <c r="G151">
        <f t="shared" si="11"/>
        <v>7.8395978237590569E-4</v>
      </c>
    </row>
    <row r="152" spans="1:7">
      <c r="A152">
        <v>2.4</v>
      </c>
      <c r="B152">
        <v>1.9338989257800001</v>
      </c>
      <c r="D152">
        <f t="shared" si="8"/>
        <v>143.99999999982001</v>
      </c>
      <c r="E152">
        <f t="shared" si="9"/>
        <v>1.88659667969</v>
      </c>
      <c r="F152">
        <f t="shared" si="10"/>
        <v>1.8573175016418388</v>
      </c>
      <c r="G152">
        <f t="shared" si="11"/>
        <v>8.5727026717592227E-4</v>
      </c>
    </row>
    <row r="153" spans="1:7">
      <c r="A153">
        <v>2.4166666666699999</v>
      </c>
      <c r="B153">
        <v>1.9287109375</v>
      </c>
      <c r="D153">
        <f t="shared" si="8"/>
        <v>145.00000000002001</v>
      </c>
      <c r="E153">
        <f t="shared" si="9"/>
        <v>1.8820190429699999</v>
      </c>
      <c r="F153">
        <f t="shared" si="10"/>
        <v>1.8539649002389935</v>
      </c>
      <c r="G153">
        <f t="shared" si="11"/>
        <v>7.8703492437167755E-4</v>
      </c>
    </row>
    <row r="154" spans="1:7">
      <c r="A154">
        <v>2.4333333333299998</v>
      </c>
      <c r="B154">
        <v>1.923828125</v>
      </c>
      <c r="D154">
        <f t="shared" si="8"/>
        <v>146.00000000021998</v>
      </c>
      <c r="E154">
        <f t="shared" si="9"/>
        <v>1.8783569335900001</v>
      </c>
      <c r="F154">
        <f t="shared" si="10"/>
        <v>1.8506746428366305</v>
      </c>
      <c r="G154">
        <f t="shared" si="11"/>
        <v>7.6630922135409137E-4</v>
      </c>
    </row>
    <row r="155" spans="1:7">
      <c r="A155">
        <v>2.4500000000000002</v>
      </c>
      <c r="B155">
        <v>1.9186401367199999</v>
      </c>
      <c r="D155">
        <f t="shared" si="8"/>
        <v>146.99999999982001</v>
      </c>
      <c r="E155">
        <f t="shared" si="9"/>
        <v>1.875</v>
      </c>
      <c r="F155">
        <f t="shared" si="10"/>
        <v>1.8474455701057706</v>
      </c>
      <c r="G155">
        <f t="shared" si="11"/>
        <v>7.5924660679600308E-4</v>
      </c>
    </row>
    <row r="156" spans="1:7">
      <c r="A156">
        <v>2.4666666666700001</v>
      </c>
      <c r="B156">
        <v>1.9140625</v>
      </c>
      <c r="D156">
        <f t="shared" si="8"/>
        <v>148.00000000001998</v>
      </c>
      <c r="E156">
        <f t="shared" si="9"/>
        <v>1.8710327148400001</v>
      </c>
      <c r="F156">
        <f t="shared" si="10"/>
        <v>1.8442765442702216</v>
      </c>
      <c r="G156">
        <f t="shared" si="11"/>
        <v>7.1589266355908255E-4</v>
      </c>
    </row>
    <row r="157" spans="1:7">
      <c r="A157">
        <v>2.4833333333300001</v>
      </c>
      <c r="B157">
        <v>1.9107055664099999</v>
      </c>
      <c r="D157">
        <f t="shared" si="8"/>
        <v>149.00000000021998</v>
      </c>
      <c r="E157">
        <f t="shared" si="9"/>
        <v>1.8667602539099999</v>
      </c>
      <c r="F157">
        <f t="shared" si="10"/>
        <v>1.8411664487173038</v>
      </c>
      <c r="G157">
        <f t="shared" si="11"/>
        <v>6.5504286424167529E-4</v>
      </c>
    </row>
    <row r="158" spans="1:7">
      <c r="A158">
        <v>2.5</v>
      </c>
      <c r="B158">
        <v>1.9082641601599999</v>
      </c>
      <c r="D158">
        <f t="shared" si="8"/>
        <v>149.99999999981998</v>
      </c>
      <c r="E158">
        <f t="shared" si="9"/>
        <v>1.86218261719</v>
      </c>
      <c r="F158">
        <f t="shared" si="10"/>
        <v>1.8381141875984375</v>
      </c>
      <c r="G158">
        <f t="shared" si="11"/>
        <v>5.7928930300400251E-4</v>
      </c>
    </row>
    <row r="159" spans="1:7">
      <c r="A159">
        <v>2.5166666666699999</v>
      </c>
      <c r="B159">
        <v>1.9027709960900001</v>
      </c>
      <c r="D159">
        <f t="shared" si="8"/>
        <v>151.00000000002001</v>
      </c>
      <c r="E159">
        <f t="shared" si="9"/>
        <v>1.8606567382800001</v>
      </c>
      <c r="F159">
        <f t="shared" si="10"/>
        <v>1.8351186854376811</v>
      </c>
      <c r="G159">
        <f t="shared" si="11"/>
        <v>6.5219214297707886E-4</v>
      </c>
    </row>
    <row r="160" spans="1:7">
      <c r="A160">
        <v>2.5333333333299999</v>
      </c>
      <c r="B160">
        <v>1.8984985351599999</v>
      </c>
      <c r="D160">
        <f t="shared" si="8"/>
        <v>152.00000000022001</v>
      </c>
      <c r="E160">
        <f t="shared" si="9"/>
        <v>1.8563842773400001</v>
      </c>
      <c r="F160">
        <f t="shared" si="10"/>
        <v>1.8321788867637743</v>
      </c>
      <c r="G160">
        <f t="shared" si="11"/>
        <v>5.8590093294764263E-4</v>
      </c>
    </row>
    <row r="161" spans="1:7">
      <c r="A161">
        <v>2.5499999999999998</v>
      </c>
      <c r="B161">
        <v>1.89392089844</v>
      </c>
      <c r="D161">
        <f t="shared" si="8"/>
        <v>152.99999999982001</v>
      </c>
      <c r="E161">
        <f t="shared" si="9"/>
        <v>1.85241699219</v>
      </c>
      <c r="F161">
        <f t="shared" si="10"/>
        <v>1.8292937557325935</v>
      </c>
      <c r="G161">
        <f t="shared" si="11"/>
        <v>5.3468406426513532E-4</v>
      </c>
    </row>
    <row r="162" spans="1:7">
      <c r="A162">
        <v>2.5666666666700002</v>
      </c>
      <c r="B162">
        <v>1.8887329101599999</v>
      </c>
      <c r="D162">
        <f t="shared" si="8"/>
        <v>154.00000000002001</v>
      </c>
      <c r="E162">
        <f t="shared" si="9"/>
        <v>1.8502807617199999</v>
      </c>
      <c r="F162">
        <f t="shared" si="10"/>
        <v>1.8264622757571263</v>
      </c>
      <c r="G162">
        <f t="shared" si="11"/>
        <v>5.6732027356360738E-4</v>
      </c>
    </row>
    <row r="163" spans="1:7">
      <c r="A163">
        <v>2.5833333333300001</v>
      </c>
      <c r="B163">
        <v>1.88659667969</v>
      </c>
      <c r="D163">
        <f t="shared" si="8"/>
        <v>155.00000000021998</v>
      </c>
      <c r="E163">
        <f t="shared" si="9"/>
        <v>1.8460083007800001</v>
      </c>
      <c r="F163">
        <f t="shared" si="10"/>
        <v>1.8236834491596616</v>
      </c>
      <c r="G163">
        <f t="shared" si="11"/>
        <v>4.9839899987012977E-4</v>
      </c>
    </row>
    <row r="164" spans="1:7">
      <c r="A164">
        <v>2.6</v>
      </c>
      <c r="B164">
        <v>1.8820190429699999</v>
      </c>
      <c r="D164">
        <f t="shared" si="8"/>
        <v>155.99999999981998</v>
      </c>
      <c r="E164">
        <f t="shared" si="9"/>
        <v>1.84204101563</v>
      </c>
      <c r="F164">
        <f t="shared" si="10"/>
        <v>1.8209562968149193</v>
      </c>
      <c r="G164">
        <f t="shared" si="11"/>
        <v>4.4456536751101691E-4</v>
      </c>
    </row>
    <row r="165" spans="1:7">
      <c r="A165">
        <v>2.61666666667</v>
      </c>
      <c r="B165">
        <v>1.8783569335900001</v>
      </c>
      <c r="D165">
        <f t="shared" si="8"/>
        <v>157.00000000001998</v>
      </c>
      <c r="E165">
        <f t="shared" si="9"/>
        <v>1.84143066406</v>
      </c>
      <c r="F165">
        <f t="shared" si="10"/>
        <v>1.8182798578002841</v>
      </c>
      <c r="G165">
        <f t="shared" si="11"/>
        <v>5.3595983047490013E-4</v>
      </c>
    </row>
    <row r="166" spans="1:7">
      <c r="A166">
        <v>2.63333333333</v>
      </c>
      <c r="B166">
        <v>1.875</v>
      </c>
      <c r="D166">
        <f t="shared" si="8"/>
        <v>158.00000000022001</v>
      </c>
      <c r="E166">
        <f t="shared" si="9"/>
        <v>1.8362426757800001</v>
      </c>
      <c r="F166">
        <f t="shared" si="10"/>
        <v>1.8156531890670424</v>
      </c>
      <c r="G166">
        <f t="shared" si="11"/>
        <v>4.2392696310306099E-4</v>
      </c>
    </row>
    <row r="167" spans="1:7">
      <c r="A167">
        <v>2.65</v>
      </c>
      <c r="B167">
        <v>1.8710327148400001</v>
      </c>
      <c r="D167">
        <f t="shared" si="8"/>
        <v>158.99999999982001</v>
      </c>
      <c r="E167">
        <f t="shared" si="9"/>
        <v>1.83471679688</v>
      </c>
      <c r="F167">
        <f t="shared" si="10"/>
        <v>1.8130753651030505</v>
      </c>
      <c r="G167">
        <f t="shared" si="11"/>
        <v>4.6835156935636169E-4</v>
      </c>
    </row>
    <row r="168" spans="1:7">
      <c r="A168">
        <v>2.6666666666699999</v>
      </c>
      <c r="B168">
        <v>1.8667602539099999</v>
      </c>
      <c r="D168">
        <f t="shared" si="8"/>
        <v>160.00000000002001</v>
      </c>
      <c r="E168">
        <f t="shared" si="9"/>
        <v>1.8310546875</v>
      </c>
      <c r="F168">
        <f t="shared" si="10"/>
        <v>1.8105454776021233</v>
      </c>
      <c r="G168">
        <f t="shared" si="11"/>
        <v>4.2062769063516545E-4</v>
      </c>
    </row>
    <row r="169" spans="1:7">
      <c r="A169">
        <v>2.6833333333299998</v>
      </c>
      <c r="B169">
        <v>1.86218261719</v>
      </c>
      <c r="D169">
        <f t="shared" si="8"/>
        <v>161.00000000021998</v>
      </c>
      <c r="E169">
        <f t="shared" si="9"/>
        <v>1.8270874023400001</v>
      </c>
      <c r="F169">
        <f t="shared" si="10"/>
        <v>1.8080626351532691</v>
      </c>
      <c r="G169">
        <f t="shared" si="11"/>
        <v>3.6194176650931512E-4</v>
      </c>
    </row>
    <row r="170" spans="1:7">
      <c r="A170">
        <v>2.7</v>
      </c>
      <c r="B170">
        <v>1.8606567382800001</v>
      </c>
      <c r="D170">
        <f t="shared" si="8"/>
        <v>161.99999999982001</v>
      </c>
      <c r="E170">
        <f t="shared" si="9"/>
        <v>1.82495117188</v>
      </c>
      <c r="F170">
        <f t="shared" si="10"/>
        <v>1.8056259629218328</v>
      </c>
      <c r="G170">
        <f t="shared" si="11"/>
        <v>3.7346370127682772E-4</v>
      </c>
    </row>
    <row r="171" spans="1:7">
      <c r="A171">
        <v>2.7166666666700001</v>
      </c>
      <c r="B171">
        <v>1.8563842773400001</v>
      </c>
      <c r="D171">
        <f t="shared" si="8"/>
        <v>163.00000000001998</v>
      </c>
      <c r="E171">
        <f t="shared" si="9"/>
        <v>1.82067871094</v>
      </c>
      <c r="F171">
        <f t="shared" si="10"/>
        <v>1.8032346023369845</v>
      </c>
      <c r="G171">
        <f t="shared" si="11"/>
        <v>3.0429692495379884E-4</v>
      </c>
    </row>
    <row r="172" spans="1:7">
      <c r="A172">
        <v>2.7333333333300001</v>
      </c>
      <c r="B172">
        <v>1.85241699219</v>
      </c>
      <c r="D172">
        <f t="shared" si="8"/>
        <v>164.00000000021998</v>
      </c>
      <c r="E172">
        <f t="shared" si="9"/>
        <v>1.8191528320300001</v>
      </c>
      <c r="F172">
        <f t="shared" si="10"/>
        <v>1.8008877107979728</v>
      </c>
      <c r="G172">
        <f t="shared" si="11"/>
        <v>3.3361465362065378E-4</v>
      </c>
    </row>
    <row r="173" spans="1:7">
      <c r="A173">
        <v>2.75</v>
      </c>
      <c r="B173">
        <v>1.8502807617199999</v>
      </c>
      <c r="D173">
        <f t="shared" si="8"/>
        <v>164.99999999981998</v>
      </c>
      <c r="E173">
        <f t="shared" si="9"/>
        <v>1.81457519531</v>
      </c>
      <c r="F173">
        <f t="shared" si="10"/>
        <v>1.7985844613727255</v>
      </c>
      <c r="G173">
        <f t="shared" si="11"/>
        <v>2.5570357185270113E-4</v>
      </c>
    </row>
    <row r="174" spans="1:7">
      <c r="A174">
        <v>2.7666666666699999</v>
      </c>
      <c r="B174">
        <v>1.8460083007800001</v>
      </c>
      <c r="D174">
        <f t="shared" si="8"/>
        <v>166.00000000002001</v>
      </c>
      <c r="E174">
        <f t="shared" si="9"/>
        <v>1.81091308594</v>
      </c>
      <c r="F174">
        <f t="shared" si="10"/>
        <v>1.7963240425024516</v>
      </c>
      <c r="G174">
        <f t="shared" si="11"/>
        <v>2.1284018842267433E-4</v>
      </c>
    </row>
    <row r="175" spans="1:7">
      <c r="A175">
        <v>2.7833333333299999</v>
      </c>
      <c r="B175">
        <v>1.84204101563</v>
      </c>
      <c r="D175">
        <f t="shared" si="8"/>
        <v>167.00000000022001</v>
      </c>
      <c r="E175">
        <f t="shared" si="9"/>
        <v>1.80969238281</v>
      </c>
      <c r="F175">
        <f t="shared" si="10"/>
        <v>1.7941056577239785</v>
      </c>
      <c r="G175">
        <f t="shared" si="11"/>
        <v>2.429459989072134E-4</v>
      </c>
    </row>
    <row r="176" spans="1:7">
      <c r="A176">
        <v>2.8</v>
      </c>
      <c r="B176">
        <v>1.84143066406</v>
      </c>
      <c r="D176">
        <f t="shared" si="8"/>
        <v>167.99999999982001</v>
      </c>
      <c r="E176">
        <f t="shared" si="9"/>
        <v>1.8057250976599999</v>
      </c>
      <c r="F176">
        <f t="shared" si="10"/>
        <v>1.7919285253848558</v>
      </c>
      <c r="G176">
        <f t="shared" si="11"/>
        <v>1.9034540654327433E-4</v>
      </c>
    </row>
    <row r="177" spans="1:7">
      <c r="A177">
        <v>2.8166666666700002</v>
      </c>
      <c r="B177">
        <v>1.8362426757800001</v>
      </c>
      <c r="D177">
        <f t="shared" si="8"/>
        <v>169.00000000002001</v>
      </c>
      <c r="E177">
        <f t="shared" si="9"/>
        <v>1.80419921875</v>
      </c>
      <c r="F177">
        <f t="shared" si="10"/>
        <v>1.7897918783641331</v>
      </c>
      <c r="G177">
        <f t="shared" si="11"/>
        <v>2.0757145699423096E-4</v>
      </c>
    </row>
    <row r="178" spans="1:7">
      <c r="A178">
        <v>2.8333333333300001</v>
      </c>
      <c r="B178">
        <v>1.83471679688</v>
      </c>
      <c r="D178">
        <f t="shared" si="8"/>
        <v>170.00000000021998</v>
      </c>
      <c r="E178">
        <f t="shared" si="9"/>
        <v>1.80053710938</v>
      </c>
      <c r="F178">
        <f t="shared" si="10"/>
        <v>1.7876949638098996</v>
      </c>
      <c r="G178">
        <f t="shared" si="11"/>
        <v>1.6492070284365032E-4</v>
      </c>
    </row>
    <row r="179" spans="1:7">
      <c r="A179">
        <v>2.85</v>
      </c>
      <c r="B179">
        <v>1.8310546875</v>
      </c>
      <c r="D179">
        <f t="shared" si="8"/>
        <v>170.99999999981998</v>
      </c>
      <c r="E179">
        <f t="shared" si="9"/>
        <v>1.80053710938</v>
      </c>
      <c r="F179">
        <f t="shared" si="10"/>
        <v>1.785637042869989</v>
      </c>
      <c r="G179">
        <f t="shared" si="11"/>
        <v>2.2201198200275042E-4</v>
      </c>
    </row>
    <row r="180" spans="1:7">
      <c r="A180">
        <v>2.86666666667</v>
      </c>
      <c r="B180">
        <v>1.8270874023400001</v>
      </c>
      <c r="D180">
        <f t="shared" si="8"/>
        <v>172.00000000001998</v>
      </c>
      <c r="E180">
        <f t="shared" si="9"/>
        <v>1.7953491210900001</v>
      </c>
      <c r="F180">
        <f t="shared" si="10"/>
        <v>1.7836173904280457</v>
      </c>
      <c r="G180">
        <f t="shared" si="11"/>
        <v>1.3763350432464177E-4</v>
      </c>
    </row>
    <row r="181" spans="1:7">
      <c r="A181">
        <v>2.88333333333</v>
      </c>
      <c r="B181">
        <v>1.82495117188</v>
      </c>
      <c r="D181">
        <f t="shared" si="8"/>
        <v>173.00000000022001</v>
      </c>
      <c r="E181">
        <f t="shared" si="9"/>
        <v>1.79382324219</v>
      </c>
      <c r="F181">
        <f t="shared" si="10"/>
        <v>1.7816352948554357</v>
      </c>
      <c r="G181">
        <f t="shared" si="11"/>
        <v>1.4854606023011297E-4</v>
      </c>
    </row>
    <row r="182" spans="1:7">
      <c r="A182">
        <v>2.9</v>
      </c>
      <c r="B182">
        <v>1.82067871094</v>
      </c>
      <c r="D182">
        <f t="shared" si="8"/>
        <v>173.99999999982001</v>
      </c>
      <c r="E182">
        <f t="shared" si="9"/>
        <v>1.79077148438</v>
      </c>
      <c r="F182">
        <f t="shared" si="10"/>
        <v>1.7796900577566983</v>
      </c>
      <c r="G182">
        <f t="shared" si="11"/>
        <v>1.2279801600761957E-4</v>
      </c>
    </row>
    <row r="183" spans="1:7">
      <c r="A183">
        <v>2.9166666666699999</v>
      </c>
      <c r="B183">
        <v>1.8191528320300001</v>
      </c>
      <c r="D183">
        <f t="shared" si="8"/>
        <v>175.00000000002001</v>
      </c>
      <c r="E183">
        <f t="shared" si="9"/>
        <v>1.7886352539099999</v>
      </c>
      <c r="F183">
        <f t="shared" si="10"/>
        <v>1.7777809937200622</v>
      </c>
      <c r="G183">
        <f t="shared" si="11"/>
        <v>1.178149642708672E-4</v>
      </c>
    </row>
    <row r="184" spans="1:7">
      <c r="A184">
        <v>2.9333333333299998</v>
      </c>
      <c r="B184">
        <v>1.81457519531</v>
      </c>
      <c r="D184">
        <f t="shared" si="8"/>
        <v>176.00000000021998</v>
      </c>
      <c r="E184">
        <f t="shared" si="9"/>
        <v>1.7849731445300001</v>
      </c>
      <c r="F184">
        <f t="shared" si="10"/>
        <v>1.7759074300829423</v>
      </c>
      <c r="G184">
        <f t="shared" si="11"/>
        <v>8.2187178435593196E-5</v>
      </c>
    </row>
    <row r="185" spans="1:7">
      <c r="A185">
        <v>2.95</v>
      </c>
      <c r="B185">
        <v>1.81091308594</v>
      </c>
      <c r="D185">
        <f t="shared" si="8"/>
        <v>176.99999999982001</v>
      </c>
      <c r="E185">
        <f t="shared" si="9"/>
        <v>1.78344726563</v>
      </c>
      <c r="F185">
        <f t="shared" si="10"/>
        <v>1.7740687066913288</v>
      </c>
      <c r="G185">
        <f t="shared" si="11"/>
        <v>8.7957367766130088E-5</v>
      </c>
    </row>
    <row r="186" spans="1:7">
      <c r="A186">
        <v>2.9666666666700001</v>
      </c>
      <c r="B186">
        <v>1.80969238281</v>
      </c>
      <c r="D186">
        <f t="shared" si="8"/>
        <v>178.00000000001998</v>
      </c>
      <c r="E186">
        <f t="shared" si="9"/>
        <v>1.78100585938</v>
      </c>
      <c r="F186">
        <f t="shared" si="10"/>
        <v>1.772264175663965</v>
      </c>
      <c r="G186">
        <f t="shared" si="11"/>
        <v>7.641703419119165E-5</v>
      </c>
    </row>
    <row r="187" spans="1:7">
      <c r="A187">
        <v>2.9833333333300001</v>
      </c>
      <c r="B187">
        <v>1.8057250976599999</v>
      </c>
      <c r="D187">
        <f t="shared" si="8"/>
        <v>179.00000000021998</v>
      </c>
      <c r="E187">
        <f t="shared" si="9"/>
        <v>1.77917480469</v>
      </c>
      <c r="F187">
        <f t="shared" si="10"/>
        <v>1.7704932011706838</v>
      </c>
      <c r="G187">
        <f t="shared" si="11"/>
        <v>7.53702396666041E-5</v>
      </c>
    </row>
    <row r="188" spans="1:7">
      <c r="A188">
        <v>3</v>
      </c>
      <c r="B188">
        <v>1.80419921875</v>
      </c>
      <c r="D188">
        <f t="shared" si="8"/>
        <v>179.99999999981998</v>
      </c>
      <c r="E188">
        <f t="shared" si="9"/>
        <v>1.7782592773400001</v>
      </c>
      <c r="F188">
        <f t="shared" si="10"/>
        <v>1.7687551592049713</v>
      </c>
      <c r="G188">
        <f t="shared" si="11"/>
        <v>9.0328261524583829E-5</v>
      </c>
    </row>
    <row r="189" spans="1:7">
      <c r="A189">
        <v>3.0166666666699999</v>
      </c>
      <c r="B189">
        <v>1.80053710938</v>
      </c>
      <c r="D189">
        <f t="shared" si="8"/>
        <v>181.00000000002001</v>
      </c>
      <c r="E189">
        <f t="shared" si="9"/>
        <v>1.7733764648400001</v>
      </c>
      <c r="F189">
        <f t="shared" si="10"/>
        <v>1.7670494373610584</v>
      </c>
      <c r="G189">
        <f t="shared" si="11"/>
        <v>4.0031276719284128E-5</v>
      </c>
    </row>
    <row r="190" spans="1:7">
      <c r="A190">
        <v>3.0333333333299999</v>
      </c>
      <c r="B190">
        <v>1.80053710938</v>
      </c>
      <c r="D190">
        <f t="shared" si="8"/>
        <v>182.00000000022001</v>
      </c>
      <c r="E190">
        <f t="shared" si="9"/>
        <v>1.77307128906</v>
      </c>
      <c r="F190">
        <f t="shared" si="10"/>
        <v>1.7653754346243944</v>
      </c>
      <c r="G190">
        <f t="shared" si="11"/>
        <v>5.9226175494030527E-5</v>
      </c>
    </row>
    <row r="191" spans="1:7">
      <c r="A191">
        <v>3.05</v>
      </c>
      <c r="B191">
        <v>1.7953491210900001</v>
      </c>
      <c r="D191">
        <f t="shared" si="8"/>
        <v>182.99999999982001</v>
      </c>
      <c r="E191">
        <f t="shared" si="9"/>
        <v>1.76818847656</v>
      </c>
      <c r="F191">
        <f t="shared" si="10"/>
        <v>1.7637325611566639</v>
      </c>
      <c r="G191">
        <f t="shared" si="11"/>
        <v>1.9855182081688091E-5</v>
      </c>
    </row>
    <row r="192" spans="1:7">
      <c r="A192">
        <v>3.0666666666700002</v>
      </c>
      <c r="B192">
        <v>1.79382324219</v>
      </c>
      <c r="D192">
        <f t="shared" si="8"/>
        <v>184.00000000002001</v>
      </c>
      <c r="E192">
        <f t="shared" si="9"/>
        <v>1.7678833007800001</v>
      </c>
      <c r="F192">
        <f t="shared" si="10"/>
        <v>1.7621202380850836</v>
      </c>
      <c r="G192">
        <f t="shared" si="11"/>
        <v>3.3212891625538857E-5</v>
      </c>
    </row>
    <row r="193" spans="1:7">
      <c r="A193">
        <v>3.0833333333300001</v>
      </c>
      <c r="B193">
        <v>1.79077148438</v>
      </c>
      <c r="D193">
        <f t="shared" si="8"/>
        <v>185.00000000021998</v>
      </c>
      <c r="E193">
        <f t="shared" si="9"/>
        <v>1.7654418945300001</v>
      </c>
      <c r="F193">
        <f t="shared" si="10"/>
        <v>1.7605378973043495</v>
      </c>
      <c r="G193">
        <f t="shared" si="11"/>
        <v>2.4049188789188807E-5</v>
      </c>
    </row>
    <row r="194" spans="1:7">
      <c r="A194">
        <v>3.1</v>
      </c>
      <c r="B194">
        <v>1.7886352539099999</v>
      </c>
      <c r="D194">
        <f t="shared" si="8"/>
        <v>185.99999999981998</v>
      </c>
      <c r="E194">
        <f t="shared" si="9"/>
        <v>1.7626953125</v>
      </c>
      <c r="F194">
        <f t="shared" si="10"/>
        <v>1.7589849812734257</v>
      </c>
      <c r="G194">
        <f t="shared" si="11"/>
        <v>1.376655781089213E-5</v>
      </c>
    </row>
    <row r="195" spans="1:7">
      <c r="A195">
        <v>3.11666666667</v>
      </c>
      <c r="B195">
        <v>1.7849731445300001</v>
      </c>
      <c r="D195">
        <f t="shared" si="8"/>
        <v>187.00000000001998</v>
      </c>
      <c r="E195">
        <f t="shared" si="9"/>
        <v>1.7626953125</v>
      </c>
      <c r="F195">
        <f t="shared" si="10"/>
        <v>1.7574609428163774</v>
      </c>
      <c r="G195">
        <f t="shared" si="11"/>
        <v>2.739862598482698E-5</v>
      </c>
    </row>
    <row r="196" spans="1:7">
      <c r="A196">
        <v>3.13333333333</v>
      </c>
      <c r="B196">
        <v>1.78344726563</v>
      </c>
      <c r="D196">
        <f t="shared" si="8"/>
        <v>188.00000000022001</v>
      </c>
      <c r="E196">
        <f t="shared" si="9"/>
        <v>1.7581176757800001</v>
      </c>
      <c r="F196">
        <f t="shared" si="10"/>
        <v>1.7559652449351639</v>
      </c>
      <c r="G196">
        <f t="shared" si="11"/>
        <v>4.6329585418022086E-6</v>
      </c>
    </row>
    <row r="197" spans="1:7">
      <c r="A197">
        <v>3.15</v>
      </c>
      <c r="B197">
        <v>1.78100585938</v>
      </c>
      <c r="D197">
        <f t="shared" si="8"/>
        <v>188.99999999982001</v>
      </c>
      <c r="E197">
        <f t="shared" si="9"/>
        <v>1.7578125</v>
      </c>
      <c r="F197">
        <f t="shared" si="10"/>
        <v>1.7544973606175533</v>
      </c>
      <c r="G197">
        <f t="shared" si="11"/>
        <v>1.0990149125048772E-5</v>
      </c>
    </row>
    <row r="198" spans="1:7">
      <c r="A198">
        <v>3.1666666666699999</v>
      </c>
      <c r="B198">
        <v>1.77917480469</v>
      </c>
      <c r="D198">
        <f t="shared" si="8"/>
        <v>190.00000000002001</v>
      </c>
      <c r="E198">
        <f t="shared" si="9"/>
        <v>1.75476074219</v>
      </c>
      <c r="F198">
        <f t="shared" si="10"/>
        <v>1.7530567726488622</v>
      </c>
      <c r="G198">
        <f t="shared" si="11"/>
        <v>2.903512197125462E-6</v>
      </c>
    </row>
    <row r="199" spans="1:7">
      <c r="A199">
        <v>3.1833333333299998</v>
      </c>
      <c r="B199">
        <v>1.7782592773400001</v>
      </c>
      <c r="D199">
        <f t="shared" si="8"/>
        <v>191.00000000021998</v>
      </c>
      <c r="E199">
        <f t="shared" si="9"/>
        <v>1.7526245117199999</v>
      </c>
      <c r="F199">
        <f t="shared" si="10"/>
        <v>1.7516429734349983</v>
      </c>
      <c r="G199">
        <f t="shared" si="11"/>
        <v>9.6341740492384654E-7</v>
      </c>
    </row>
    <row r="200" spans="1:7">
      <c r="A200">
        <v>3.2</v>
      </c>
      <c r="B200">
        <v>1.7733764648400001</v>
      </c>
      <c r="D200">
        <f t="shared" si="8"/>
        <v>191.99999999982001</v>
      </c>
      <c r="E200">
        <f t="shared" si="9"/>
        <v>1.7526245117199999</v>
      </c>
      <c r="F200">
        <f t="shared" si="10"/>
        <v>1.7502554648208941</v>
      </c>
      <c r="G200">
        <f t="shared" si="11"/>
        <v>5.612383210162691E-6</v>
      </c>
    </row>
    <row r="201" spans="1:7">
      <c r="A201">
        <v>3.2166666666700001</v>
      </c>
      <c r="B201">
        <v>1.77307128906</v>
      </c>
      <c r="D201">
        <f t="shared" ref="D201:D264" si="12">(A212-$A$19)*60</f>
        <v>193.00000000001998</v>
      </c>
      <c r="E201">
        <f t="shared" ref="E201:E264" si="13">B212</f>
        <v>1.7507934570300001</v>
      </c>
      <c r="F201">
        <f t="shared" ref="F201:F264" si="14">$J$10*EXP(-$J$11*D201)+$J$12</f>
        <v>1.7488937579125545</v>
      </c>
      <c r="G201">
        <f t="shared" ref="G201:G264" si="15">(E201-F201)^2</f>
        <v>3.6088567368235372E-6</v>
      </c>
    </row>
    <row r="202" spans="1:7">
      <c r="A202">
        <v>3.2333333333300001</v>
      </c>
      <c r="B202">
        <v>1.76818847656</v>
      </c>
      <c r="D202">
        <f t="shared" si="12"/>
        <v>194.00000000021998</v>
      </c>
      <c r="E202">
        <f t="shared" si="13"/>
        <v>1.74743652344</v>
      </c>
      <c r="F202">
        <f t="shared" si="14"/>
        <v>1.7475573729097889</v>
      </c>
      <c r="G202">
        <f t="shared" si="15"/>
        <v>1.4604594348246873E-8</v>
      </c>
    </row>
    <row r="203" spans="1:7">
      <c r="A203">
        <v>3.25</v>
      </c>
      <c r="B203">
        <v>1.7678833007800001</v>
      </c>
      <c r="D203">
        <f t="shared" si="12"/>
        <v>194.99999999981998</v>
      </c>
      <c r="E203">
        <f t="shared" si="13"/>
        <v>1.74743652344</v>
      </c>
      <c r="F203">
        <f t="shared" si="14"/>
        <v>1.7462458389345865</v>
      </c>
      <c r="G203">
        <f t="shared" si="15"/>
        <v>1.4177295914317584E-6</v>
      </c>
    </row>
    <row r="204" spans="1:7">
      <c r="A204">
        <v>3.2666666666699999</v>
      </c>
      <c r="B204">
        <v>1.7654418945300001</v>
      </c>
      <c r="D204">
        <f t="shared" si="12"/>
        <v>196.00000000002001</v>
      </c>
      <c r="E204">
        <f t="shared" si="13"/>
        <v>1.74377441406</v>
      </c>
      <c r="F204">
        <f t="shared" si="14"/>
        <v>1.7449586938629082</v>
      </c>
      <c r="G204">
        <f t="shared" si="15"/>
        <v>1.4025186515764039E-6</v>
      </c>
    </row>
    <row r="205" spans="1:7">
      <c r="A205">
        <v>3.2833333333299999</v>
      </c>
      <c r="B205">
        <v>1.7626953125</v>
      </c>
      <c r="D205">
        <f t="shared" si="12"/>
        <v>197.00000000022001</v>
      </c>
      <c r="E205">
        <f t="shared" si="13"/>
        <v>1.7422485351599999</v>
      </c>
      <c r="F205">
        <f t="shared" si="14"/>
        <v>1.7436954841665782</v>
      </c>
      <c r="G205">
        <f t="shared" si="15"/>
        <v>2.0936614276378386E-6</v>
      </c>
    </row>
    <row r="206" spans="1:7">
      <c r="A206">
        <v>3.3</v>
      </c>
      <c r="B206">
        <v>1.7626953125</v>
      </c>
      <c r="D206">
        <f t="shared" si="12"/>
        <v>197.99999999982001</v>
      </c>
      <c r="E206">
        <f t="shared" si="13"/>
        <v>1.7410278320300001</v>
      </c>
      <c r="F206">
        <f t="shared" si="14"/>
        <v>1.742455764751055</v>
      </c>
      <c r="G206">
        <f t="shared" si="15"/>
        <v>2.0389918558592595E-6</v>
      </c>
    </row>
    <row r="207" spans="1:7">
      <c r="A207">
        <v>3.3166666666700002</v>
      </c>
      <c r="B207">
        <v>1.7581176757800001</v>
      </c>
      <c r="D207">
        <f t="shared" si="12"/>
        <v>199.00000000002001</v>
      </c>
      <c r="E207">
        <f t="shared" si="13"/>
        <v>1.7379760742199999</v>
      </c>
      <c r="F207">
        <f t="shared" si="14"/>
        <v>1.7412390987964366</v>
      </c>
      <c r="G207">
        <f t="shared" si="15"/>
        <v>1.0647329386429771E-5</v>
      </c>
    </row>
    <row r="208" spans="1:7">
      <c r="A208">
        <v>3.3333333333300001</v>
      </c>
      <c r="B208">
        <v>1.7578125</v>
      </c>
      <c r="D208">
        <f t="shared" si="12"/>
        <v>200.00000000021998</v>
      </c>
      <c r="E208">
        <f t="shared" si="13"/>
        <v>1.73706054688</v>
      </c>
      <c r="F208">
        <f t="shared" si="14"/>
        <v>1.7400450576080062</v>
      </c>
      <c r="G208">
        <f t="shared" si="15"/>
        <v>8.9073042855841372E-6</v>
      </c>
    </row>
    <row r="209" spans="1:7">
      <c r="A209">
        <v>3.35</v>
      </c>
      <c r="B209">
        <v>1.75476074219</v>
      </c>
      <c r="D209">
        <f t="shared" si="12"/>
        <v>200.99999999981998</v>
      </c>
      <c r="E209">
        <f t="shared" si="13"/>
        <v>1.73645019531</v>
      </c>
      <c r="F209">
        <f t="shared" si="14"/>
        <v>1.7388732204628898</v>
      </c>
      <c r="G209">
        <f t="shared" si="15"/>
        <v>5.8710508915368082E-6</v>
      </c>
    </row>
    <row r="210" spans="1:7">
      <c r="A210">
        <v>3.36666666667</v>
      </c>
      <c r="B210">
        <v>1.7526245117199999</v>
      </c>
      <c r="D210">
        <f t="shared" si="12"/>
        <v>202.00000000001998</v>
      </c>
      <c r="E210">
        <f t="shared" si="13"/>
        <v>1.73461914063</v>
      </c>
      <c r="F210">
        <f t="shared" si="14"/>
        <v>1.7377231744597632</v>
      </c>
      <c r="G210">
        <f t="shared" si="15"/>
        <v>9.6350260163144521E-6</v>
      </c>
    </row>
    <row r="211" spans="1:7">
      <c r="A211">
        <v>3.38333333333</v>
      </c>
      <c r="B211">
        <v>1.7526245117199999</v>
      </c>
      <c r="D211">
        <f t="shared" si="12"/>
        <v>203.00000000022001</v>
      </c>
      <c r="E211">
        <f t="shared" si="13"/>
        <v>1.7318725585900001</v>
      </c>
      <c r="F211">
        <f t="shared" si="14"/>
        <v>1.7365945143775852</v>
      </c>
      <c r="G211">
        <f t="shared" si="15"/>
        <v>2.2296866459907974E-5</v>
      </c>
    </row>
    <row r="212" spans="1:7">
      <c r="A212">
        <v>3.4</v>
      </c>
      <c r="B212">
        <v>1.7507934570300001</v>
      </c>
      <c r="D212">
        <f t="shared" si="12"/>
        <v>203.99999999982001</v>
      </c>
      <c r="E212">
        <f t="shared" si="13"/>
        <v>1.7306518554699999</v>
      </c>
      <c r="F212">
        <f t="shared" si="14"/>
        <v>1.7354868425306489</v>
      </c>
      <c r="G212">
        <f t="shared" si="15"/>
        <v>2.3377099876643245E-5</v>
      </c>
    </row>
    <row r="213" spans="1:7">
      <c r="A213">
        <v>3.4166666666699999</v>
      </c>
      <c r="B213">
        <v>1.74743652344</v>
      </c>
      <c r="D213">
        <f t="shared" si="12"/>
        <v>205.00000000002001</v>
      </c>
      <c r="E213">
        <f t="shared" si="13"/>
        <v>1.7294311523400001</v>
      </c>
      <c r="F213">
        <f t="shared" si="14"/>
        <v>1.7343997686265202</v>
      </c>
      <c r="G213">
        <f t="shared" si="15"/>
        <v>2.468714780267301E-5</v>
      </c>
    </row>
    <row r="214" spans="1:7">
      <c r="A214">
        <v>3.4333333333299998</v>
      </c>
      <c r="B214">
        <v>1.74743652344</v>
      </c>
      <c r="D214">
        <f t="shared" si="12"/>
        <v>206.00000000021998</v>
      </c>
      <c r="E214">
        <f t="shared" si="13"/>
        <v>1.72668457031</v>
      </c>
      <c r="F214">
        <f t="shared" si="14"/>
        <v>1.7333329096325047</v>
      </c>
      <c r="G214">
        <f t="shared" si="15"/>
        <v>4.4200415747162896E-5</v>
      </c>
    </row>
    <row r="215" spans="1:7">
      <c r="A215">
        <v>3.45</v>
      </c>
      <c r="B215">
        <v>1.74377441406</v>
      </c>
      <c r="D215">
        <f t="shared" si="12"/>
        <v>206.99999999982001</v>
      </c>
      <c r="E215">
        <f t="shared" si="13"/>
        <v>1.72668457031</v>
      </c>
      <c r="F215">
        <f t="shared" si="14"/>
        <v>1.7322858896386359</v>
      </c>
      <c r="G215">
        <f t="shared" si="15"/>
        <v>3.1374778221350637E-5</v>
      </c>
    </row>
    <row r="216" spans="1:7">
      <c r="A216">
        <v>3.4666666666700001</v>
      </c>
      <c r="B216">
        <v>1.7422485351599999</v>
      </c>
      <c r="D216">
        <f t="shared" si="12"/>
        <v>208.00000000001998</v>
      </c>
      <c r="E216">
        <f t="shared" si="13"/>
        <v>1.72241210938</v>
      </c>
      <c r="F216">
        <f t="shared" si="14"/>
        <v>1.7312583397233938</v>
      </c>
      <c r="G216">
        <f t="shared" si="15"/>
        <v>7.8255791288381609E-5</v>
      </c>
    </row>
    <row r="217" spans="1:7">
      <c r="A217">
        <v>3.4833333333300001</v>
      </c>
      <c r="B217">
        <v>1.7410278320300001</v>
      </c>
      <c r="D217">
        <f t="shared" si="12"/>
        <v>209.00000000021998</v>
      </c>
      <c r="E217">
        <f t="shared" si="13"/>
        <v>1.72241210938</v>
      </c>
      <c r="F217">
        <f t="shared" si="14"/>
        <v>1.7302498978274814</v>
      </c>
      <c r="G217">
        <f t="shared" si="15"/>
        <v>6.1430927747472853E-5</v>
      </c>
    </row>
    <row r="218" spans="1:7">
      <c r="A218">
        <v>3.5</v>
      </c>
      <c r="B218">
        <v>1.7379760742199999</v>
      </c>
      <c r="D218">
        <f t="shared" si="12"/>
        <v>209.99999999981998</v>
      </c>
      <c r="E218">
        <f t="shared" si="13"/>
        <v>1.7208862304699999</v>
      </c>
      <c r="F218">
        <f t="shared" si="14"/>
        <v>1.7292602086243183</v>
      </c>
      <c r="G218">
        <f t="shared" si="15"/>
        <v>7.0123510129001723E-5</v>
      </c>
    </row>
    <row r="219" spans="1:7">
      <c r="A219">
        <v>3.5166666666699999</v>
      </c>
      <c r="B219">
        <v>1.73706054688</v>
      </c>
      <c r="D219">
        <f t="shared" si="12"/>
        <v>211.00000000002001</v>
      </c>
      <c r="E219">
        <f t="shared" si="13"/>
        <v>1.7196655273400001</v>
      </c>
      <c r="F219">
        <f t="shared" si="14"/>
        <v>1.7282889233931078</v>
      </c>
      <c r="G219">
        <f t="shared" si="15"/>
        <v>7.4362959488753292E-5</v>
      </c>
    </row>
    <row r="220" spans="1:7">
      <c r="A220">
        <v>3.5333333333299999</v>
      </c>
      <c r="B220">
        <v>1.73645019531</v>
      </c>
      <c r="D220">
        <f t="shared" si="12"/>
        <v>212.00000000022001</v>
      </c>
      <c r="E220">
        <f t="shared" si="13"/>
        <v>1.7166137695300001</v>
      </c>
      <c r="F220">
        <f t="shared" si="14"/>
        <v>1.7273356998995293</v>
      </c>
      <c r="G220">
        <f t="shared" si="15"/>
        <v>1.1495979084903205E-4</v>
      </c>
    </row>
    <row r="221" spans="1:7">
      <c r="A221">
        <v>3.55</v>
      </c>
      <c r="B221">
        <v>1.73461914063</v>
      </c>
      <c r="D221">
        <f t="shared" si="12"/>
        <v>212.99999999982001</v>
      </c>
      <c r="E221">
        <f t="shared" si="13"/>
        <v>1.71569824219</v>
      </c>
      <c r="F221">
        <f t="shared" si="14"/>
        <v>1.7264002022733198</v>
      </c>
      <c r="G221">
        <f t="shared" si="15"/>
        <v>1.1453194962497046E-4</v>
      </c>
    </row>
    <row r="222" spans="1:7">
      <c r="A222">
        <v>3.5666666666700002</v>
      </c>
      <c r="B222">
        <v>1.7318725585900001</v>
      </c>
      <c r="D222">
        <f t="shared" si="12"/>
        <v>214.00000000002001</v>
      </c>
      <c r="E222">
        <f t="shared" si="13"/>
        <v>1.71630859375</v>
      </c>
      <c r="F222">
        <f t="shared" si="14"/>
        <v>1.7254821008882935</v>
      </c>
      <c r="G222">
        <f t="shared" si="15"/>
        <v>8.4153233216321016E-5</v>
      </c>
    </row>
    <row r="223" spans="1:7">
      <c r="A223">
        <v>3.5833333333300001</v>
      </c>
      <c r="B223">
        <v>1.7306518554699999</v>
      </c>
      <c r="D223">
        <f t="shared" si="12"/>
        <v>215.00000000021998</v>
      </c>
      <c r="E223">
        <f t="shared" si="13"/>
        <v>1.71264648438</v>
      </c>
      <c r="F223">
        <f t="shared" si="14"/>
        <v>1.7245810722495658</v>
      </c>
      <c r="G223">
        <f t="shared" si="15"/>
        <v>1.4243438761638724E-4</v>
      </c>
    </row>
    <row r="224" spans="1:7">
      <c r="A224">
        <v>3.6</v>
      </c>
      <c r="B224">
        <v>1.7294311523400001</v>
      </c>
      <c r="D224">
        <f t="shared" si="12"/>
        <v>215.99999999981998</v>
      </c>
      <c r="E224">
        <f t="shared" si="13"/>
        <v>1.7111206054699999</v>
      </c>
      <c r="F224">
        <f t="shared" si="14"/>
        <v>1.7236967988778382</v>
      </c>
      <c r="G224">
        <f t="shared" si="15"/>
        <v>1.5816064063135633E-4</v>
      </c>
    </row>
    <row r="225" spans="1:7">
      <c r="A225">
        <v>3.61666666667</v>
      </c>
      <c r="B225">
        <v>1.72668457031</v>
      </c>
      <c r="D225">
        <f t="shared" si="12"/>
        <v>217.00000000001998</v>
      </c>
      <c r="E225">
        <f t="shared" si="13"/>
        <v>1.71142578125</v>
      </c>
      <c r="F225">
        <f t="shared" si="14"/>
        <v>1.7228289691959882</v>
      </c>
      <c r="G225">
        <f t="shared" si="15"/>
        <v>1.3003269533152964E-4</v>
      </c>
    </row>
    <row r="226" spans="1:7">
      <c r="A226">
        <v>3.63333333333</v>
      </c>
      <c r="B226">
        <v>1.72668457031</v>
      </c>
      <c r="D226">
        <f t="shared" si="12"/>
        <v>218.00000000022001</v>
      </c>
      <c r="E226">
        <f t="shared" si="13"/>
        <v>1.7080688476599999</v>
      </c>
      <c r="F226">
        <f t="shared" si="14"/>
        <v>1.7219772774224673</v>
      </c>
      <c r="G226">
        <f t="shared" si="15"/>
        <v>1.9344441845748961E-4</v>
      </c>
    </row>
    <row r="227" spans="1:7">
      <c r="A227">
        <v>3.65</v>
      </c>
      <c r="B227">
        <v>1.72241210938</v>
      </c>
      <c r="D227">
        <f t="shared" si="12"/>
        <v>218.99999999982001</v>
      </c>
      <c r="E227">
        <f t="shared" si="13"/>
        <v>1.7080688476599999</v>
      </c>
      <c r="F227">
        <f t="shared" si="14"/>
        <v>1.7211414234619236</v>
      </c>
      <c r="G227">
        <f t="shared" si="15"/>
        <v>1.7089223809704026E-4</v>
      </c>
    </row>
    <row r="228" spans="1:7">
      <c r="A228">
        <v>3.6666666666699999</v>
      </c>
      <c r="B228">
        <v>1.72241210938</v>
      </c>
      <c r="D228">
        <f t="shared" si="12"/>
        <v>220.00000000002001</v>
      </c>
      <c r="E228">
        <f t="shared" si="13"/>
        <v>1.70593261719</v>
      </c>
      <c r="F228">
        <f t="shared" si="14"/>
        <v>1.7203211127979998</v>
      </c>
      <c r="G228">
        <f t="shared" si="15"/>
        <v>2.0702880586143007E-4</v>
      </c>
    </row>
    <row r="229" spans="1:7">
      <c r="A229">
        <v>3.6833333333299998</v>
      </c>
      <c r="B229">
        <v>1.7208862304699999</v>
      </c>
      <c r="D229">
        <f t="shared" si="12"/>
        <v>221.00000000021998</v>
      </c>
      <c r="E229">
        <f t="shared" si="13"/>
        <v>1.70532226563</v>
      </c>
      <c r="F229">
        <f t="shared" si="14"/>
        <v>1.7195160563925704</v>
      </c>
      <c r="G229">
        <f t="shared" si="15"/>
        <v>2.014636962116298E-4</v>
      </c>
    </row>
    <row r="230" spans="1:7">
      <c r="A230">
        <v>3.7</v>
      </c>
      <c r="B230">
        <v>1.7196655273400001</v>
      </c>
      <c r="D230">
        <f t="shared" si="12"/>
        <v>221.99999999982001</v>
      </c>
      <c r="E230">
        <f t="shared" si="13"/>
        <v>1.70166015625</v>
      </c>
      <c r="F230">
        <f t="shared" si="14"/>
        <v>1.7187259705823512</v>
      </c>
      <c r="G230">
        <f t="shared" si="15"/>
        <v>2.9124201882628411E-4</v>
      </c>
    </row>
    <row r="231" spans="1:7">
      <c r="A231">
        <v>3.7166666666700001</v>
      </c>
      <c r="B231">
        <v>1.7166137695300001</v>
      </c>
      <c r="D231">
        <f t="shared" si="12"/>
        <v>223.00000000001998</v>
      </c>
      <c r="E231">
        <f t="shared" si="13"/>
        <v>1.70288085938</v>
      </c>
      <c r="F231">
        <f t="shared" si="14"/>
        <v>1.7179505769775689</v>
      </c>
      <c r="G231">
        <f t="shared" si="15"/>
        <v>2.2709638847047842E-4</v>
      </c>
    </row>
    <row r="232" spans="1:7">
      <c r="A232">
        <v>3.7333333333300001</v>
      </c>
      <c r="B232">
        <v>1.71569824219</v>
      </c>
      <c r="D232">
        <f t="shared" si="12"/>
        <v>224.00000000021998</v>
      </c>
      <c r="E232">
        <f t="shared" si="13"/>
        <v>1.70166015625</v>
      </c>
      <c r="F232">
        <f t="shared" si="14"/>
        <v>1.7171896023667146</v>
      </c>
      <c r="G232">
        <f t="shared" si="15"/>
        <v>2.4116369669194171E-4</v>
      </c>
    </row>
    <row r="233" spans="1:7">
      <c r="A233">
        <v>3.75</v>
      </c>
      <c r="B233">
        <v>1.71630859375</v>
      </c>
      <c r="D233">
        <f t="shared" si="12"/>
        <v>224.99999999981998</v>
      </c>
      <c r="E233">
        <f t="shared" si="13"/>
        <v>1.7007446289099999</v>
      </c>
      <c r="F233">
        <f t="shared" si="14"/>
        <v>1.7164427786188152</v>
      </c>
      <c r="G233">
        <f t="shared" si="15"/>
        <v>2.4643190428037896E-4</v>
      </c>
    </row>
    <row r="234" spans="1:7">
      <c r="A234">
        <v>3.7666666666699999</v>
      </c>
      <c r="B234">
        <v>1.71264648438</v>
      </c>
      <c r="D234">
        <f t="shared" si="12"/>
        <v>226.00000000002001</v>
      </c>
      <c r="E234">
        <f t="shared" si="13"/>
        <v>1.6989135742199999</v>
      </c>
      <c r="F234">
        <f t="shared" si="14"/>
        <v>1.7157098425876518</v>
      </c>
      <c r="G234">
        <f t="shared" si="15"/>
        <v>2.8211463107818421E-4</v>
      </c>
    </row>
    <row r="235" spans="1:7">
      <c r="A235">
        <v>3.7833333333299999</v>
      </c>
      <c r="B235">
        <v>1.7111206054699999</v>
      </c>
      <c r="D235">
        <f t="shared" si="12"/>
        <v>227.00000000022001</v>
      </c>
      <c r="E235">
        <f t="shared" si="13"/>
        <v>1.6970825195300001</v>
      </c>
      <c r="F235">
        <f t="shared" si="14"/>
        <v>1.7149905360217272</v>
      </c>
      <c r="G235">
        <f t="shared" si="15"/>
        <v>3.2069705466797088E-4</v>
      </c>
    </row>
    <row r="236" spans="1:7">
      <c r="A236">
        <v>3.8</v>
      </c>
      <c r="B236">
        <v>1.71142578125</v>
      </c>
      <c r="D236">
        <f t="shared" si="12"/>
        <v>227.99999999982001</v>
      </c>
      <c r="E236">
        <f t="shared" si="13"/>
        <v>1.6958618164099999</v>
      </c>
      <c r="F236">
        <f t="shared" si="14"/>
        <v>1.7142846054718903</v>
      </c>
      <c r="G236">
        <f t="shared" si="15"/>
        <v>3.3939915681890974E-4</v>
      </c>
    </row>
    <row r="237" spans="1:7">
      <c r="A237">
        <v>3.8166666666700002</v>
      </c>
      <c r="B237">
        <v>1.7080688476599999</v>
      </c>
      <c r="D237">
        <f t="shared" si="12"/>
        <v>229.00000000002001</v>
      </c>
      <c r="E237">
        <f t="shared" si="13"/>
        <v>1.69555664063</v>
      </c>
      <c r="F237">
        <f t="shared" si="14"/>
        <v>1.7135918022007974</v>
      </c>
      <c r="G237">
        <f t="shared" si="15"/>
        <v>3.2526705288476847E-4</v>
      </c>
    </row>
    <row r="238" spans="1:7">
      <c r="A238">
        <v>3.8333333333300001</v>
      </c>
      <c r="B238">
        <v>1.7080688476599999</v>
      </c>
      <c r="D238">
        <f t="shared" si="12"/>
        <v>230.00000000021998</v>
      </c>
      <c r="E238">
        <f t="shared" si="13"/>
        <v>1.6943359375</v>
      </c>
      <c r="F238">
        <f t="shared" si="14"/>
        <v>1.7129118820978111</v>
      </c>
      <c r="G238">
        <f t="shared" si="15"/>
        <v>3.4506571770094699E-4</v>
      </c>
    </row>
    <row r="239" spans="1:7">
      <c r="A239">
        <v>3.85</v>
      </c>
      <c r="B239">
        <v>1.70593261719</v>
      </c>
      <c r="D239">
        <f t="shared" si="12"/>
        <v>230.99999999981998</v>
      </c>
      <c r="E239">
        <f t="shared" si="13"/>
        <v>1.69189453125</v>
      </c>
      <c r="F239">
        <f t="shared" si="14"/>
        <v>1.7122446055916811</v>
      </c>
      <c r="G239">
        <f t="shared" si="15"/>
        <v>4.1412552571194842E-4</v>
      </c>
    </row>
    <row r="240" spans="1:7">
      <c r="A240">
        <v>3.86666666667</v>
      </c>
      <c r="B240">
        <v>1.70532226563</v>
      </c>
      <c r="D240">
        <f t="shared" si="12"/>
        <v>232.00000000001998</v>
      </c>
      <c r="E240">
        <f t="shared" si="13"/>
        <v>1.69189453125</v>
      </c>
      <c r="F240">
        <f t="shared" si="14"/>
        <v>1.7115897375649651</v>
      </c>
      <c r="G240">
        <f t="shared" si="15"/>
        <v>3.8790115178904234E-4</v>
      </c>
    </row>
    <row r="241" spans="1:7">
      <c r="A241">
        <v>3.88333333333</v>
      </c>
      <c r="B241">
        <v>1.70166015625</v>
      </c>
      <c r="D241">
        <f t="shared" si="12"/>
        <v>233.00000000021998</v>
      </c>
      <c r="E241">
        <f t="shared" si="13"/>
        <v>1.6903686523400001</v>
      </c>
      <c r="F241">
        <f t="shared" si="14"/>
        <v>1.7109470472735859</v>
      </c>
      <c r="G241">
        <f t="shared" si="15"/>
        <v>4.2347033804263052E-4</v>
      </c>
    </row>
    <row r="242" spans="1:7">
      <c r="A242">
        <v>3.9</v>
      </c>
      <c r="B242">
        <v>1.70288085938</v>
      </c>
      <c r="D242">
        <f t="shared" si="12"/>
        <v>233.99999999981998</v>
      </c>
      <c r="E242">
        <f t="shared" si="13"/>
        <v>1.6897583007800001</v>
      </c>
      <c r="F242">
        <f t="shared" si="14"/>
        <v>1.7103163082642945</v>
      </c>
      <c r="G242">
        <f t="shared" si="15"/>
        <v>4.2263167172430338E-4</v>
      </c>
    </row>
    <row r="243" spans="1:7">
      <c r="A243">
        <v>3.9166666666699999</v>
      </c>
      <c r="B243">
        <v>1.70166015625</v>
      </c>
      <c r="D243">
        <f t="shared" si="12"/>
        <v>235.00000000001998</v>
      </c>
      <c r="E243">
        <f t="shared" si="13"/>
        <v>1.6873168945300001</v>
      </c>
      <c r="F243">
        <f t="shared" si="14"/>
        <v>1.7096972982937753</v>
      </c>
      <c r="G243">
        <f t="shared" si="15"/>
        <v>5.0088247262960073E-4</v>
      </c>
    </row>
    <row r="244" spans="1:7">
      <c r="A244">
        <v>3.9333333333299998</v>
      </c>
      <c r="B244">
        <v>1.7007446289099999</v>
      </c>
      <c r="D244">
        <f t="shared" si="12"/>
        <v>236.00000000021998</v>
      </c>
      <c r="E244">
        <f t="shared" si="13"/>
        <v>1.6860961914099999</v>
      </c>
      <c r="F244">
        <f t="shared" si="14"/>
        <v>1.7090897992526102</v>
      </c>
      <c r="G244">
        <f t="shared" si="15"/>
        <v>5.2870600161974925E-4</v>
      </c>
    </row>
    <row r="245" spans="1:7">
      <c r="A245">
        <v>3.95</v>
      </c>
      <c r="B245">
        <v>1.6989135742199999</v>
      </c>
      <c r="D245">
        <f t="shared" si="12"/>
        <v>236.99999999982003</v>
      </c>
      <c r="E245">
        <f t="shared" si="13"/>
        <v>1.6854858398400001</v>
      </c>
      <c r="F245">
        <f t="shared" si="14"/>
        <v>1.7084935970872595</v>
      </c>
      <c r="G245">
        <f t="shared" si="15"/>
        <v>5.2935689354881472E-4</v>
      </c>
    </row>
    <row r="246" spans="1:7">
      <c r="A246">
        <v>3.9666666666700001</v>
      </c>
      <c r="B246">
        <v>1.6970825195300001</v>
      </c>
      <c r="D246">
        <f t="shared" si="12"/>
        <v>238.00000000002001</v>
      </c>
      <c r="E246">
        <f t="shared" si="13"/>
        <v>1.68518066406</v>
      </c>
      <c r="F246">
        <f t="shared" si="14"/>
        <v>1.7079084817235981</v>
      </c>
      <c r="G246">
        <f t="shared" si="15"/>
        <v>5.1655369574976195E-4</v>
      </c>
    </row>
    <row r="247" spans="1:7">
      <c r="A247">
        <v>3.9833333333300001</v>
      </c>
      <c r="B247">
        <v>1.6958618164099999</v>
      </c>
      <c r="D247">
        <f t="shared" si="12"/>
        <v>239.00000000022001</v>
      </c>
      <c r="E247">
        <f t="shared" si="13"/>
        <v>1.68518066406</v>
      </c>
      <c r="F247">
        <f t="shared" si="14"/>
        <v>1.7073342469950408</v>
      </c>
      <c r="G247">
        <f t="shared" si="15"/>
        <v>4.9078123685972967E-4</v>
      </c>
    </row>
    <row r="248" spans="1:7">
      <c r="A248">
        <v>4</v>
      </c>
      <c r="B248">
        <v>1.69555664063</v>
      </c>
      <c r="D248">
        <f t="shared" si="12"/>
        <v>239.99999999982001</v>
      </c>
      <c r="E248">
        <f t="shared" si="13"/>
        <v>1.68151855469</v>
      </c>
      <c r="F248">
        <f t="shared" si="14"/>
        <v>1.7067706905687974</v>
      </c>
      <c r="G248">
        <f t="shared" si="15"/>
        <v>6.3767036644124574E-4</v>
      </c>
    </row>
    <row r="249" spans="1:7">
      <c r="A249">
        <v>4.0166666666699999</v>
      </c>
      <c r="B249">
        <v>1.6943359375</v>
      </c>
      <c r="D249">
        <f t="shared" si="12"/>
        <v>241.00000000002004</v>
      </c>
      <c r="E249">
        <f t="shared" si="13"/>
        <v>1.68212890625</v>
      </c>
      <c r="F249">
        <f t="shared" si="14"/>
        <v>1.7062176138735941</v>
      </c>
      <c r="G249">
        <f t="shared" si="15"/>
        <v>5.8026583497499816E-4</v>
      </c>
    </row>
    <row r="250" spans="1:7">
      <c r="A250">
        <v>4.0333333333299999</v>
      </c>
      <c r="B250">
        <v>1.69189453125</v>
      </c>
      <c r="D250">
        <f t="shared" si="12"/>
        <v>242.00000000022004</v>
      </c>
      <c r="E250">
        <f t="shared" si="13"/>
        <v>1.6799926757800001</v>
      </c>
      <c r="F250">
        <f t="shared" si="14"/>
        <v>1.7056748220317357</v>
      </c>
      <c r="G250">
        <f t="shared" si="15"/>
        <v>6.5957263609553657E-4</v>
      </c>
    </row>
    <row r="251" spans="1:7">
      <c r="A251">
        <v>4.05</v>
      </c>
      <c r="B251">
        <v>1.69189453125</v>
      </c>
      <c r="D251">
        <f t="shared" si="12"/>
        <v>242.99999999982003</v>
      </c>
      <c r="E251">
        <f t="shared" si="13"/>
        <v>1.6793823242199999</v>
      </c>
      <c r="F251">
        <f t="shared" si="14"/>
        <v>1.7051421237893978</v>
      </c>
      <c r="G251">
        <f t="shared" si="15"/>
        <v>6.6356727385555173E-4</v>
      </c>
    </row>
    <row r="252" spans="1:7">
      <c r="A252">
        <v>4.0666666666699998</v>
      </c>
      <c r="B252">
        <v>1.6903686523400001</v>
      </c>
      <c r="D252">
        <f t="shared" si="12"/>
        <v>244.00000000002001</v>
      </c>
      <c r="E252">
        <f t="shared" si="13"/>
        <v>1.6775512695300001</v>
      </c>
      <c r="F252">
        <f t="shared" si="14"/>
        <v>1.7046193314483065</v>
      </c>
      <c r="G252">
        <f t="shared" si="15"/>
        <v>7.326799760132666E-4</v>
      </c>
    </row>
    <row r="253" spans="1:7">
      <c r="A253">
        <v>4.0833333333299997</v>
      </c>
      <c r="B253">
        <v>1.6897583007800001</v>
      </c>
      <c r="D253">
        <f t="shared" si="12"/>
        <v>245.00000000022001</v>
      </c>
      <c r="E253">
        <f t="shared" si="13"/>
        <v>1.6757202148400001</v>
      </c>
      <c r="F253">
        <f t="shared" si="14"/>
        <v>1.7041062608015201</v>
      </c>
      <c r="G253">
        <f t="shared" si="15"/>
        <v>8.0576760532952282E-4</v>
      </c>
    </row>
    <row r="254" spans="1:7">
      <c r="A254">
        <v>4.0999999999999996</v>
      </c>
      <c r="B254">
        <v>1.6873168945300001</v>
      </c>
      <c r="D254">
        <f t="shared" si="12"/>
        <v>245.99999999982001</v>
      </c>
      <c r="E254">
        <f t="shared" si="13"/>
        <v>1.6751098632800001</v>
      </c>
      <c r="F254">
        <f t="shared" si="14"/>
        <v>1.7036027310675388</v>
      </c>
      <c r="G254">
        <f t="shared" si="15"/>
        <v>8.118435147581593E-4</v>
      </c>
    </row>
    <row r="255" spans="1:7">
      <c r="A255">
        <v>4.1166666666699996</v>
      </c>
      <c r="B255">
        <v>1.6860961914099999</v>
      </c>
      <c r="D255">
        <f t="shared" si="12"/>
        <v>247.00000000002001</v>
      </c>
      <c r="E255">
        <f t="shared" si="13"/>
        <v>1.6748046875</v>
      </c>
      <c r="F255">
        <f t="shared" si="14"/>
        <v>1.7031085648257243</v>
      </c>
      <c r="G255">
        <f t="shared" si="15"/>
        <v>8.0110947166964783E-4</v>
      </c>
    </row>
    <row r="256" spans="1:7">
      <c r="A256">
        <v>4.1333333333300004</v>
      </c>
      <c r="B256">
        <v>1.6854858398400001</v>
      </c>
      <c r="D256">
        <f t="shared" si="12"/>
        <v>248.00000000022001</v>
      </c>
      <c r="E256">
        <f t="shared" si="13"/>
        <v>1.6748046875</v>
      </c>
      <c r="F256">
        <f t="shared" si="14"/>
        <v>1.7026235879555995</v>
      </c>
      <c r="G256">
        <f t="shared" si="15"/>
        <v>7.7389122255855619E-4</v>
      </c>
    </row>
    <row r="257" spans="1:7">
      <c r="A257">
        <v>4.1500000000000004</v>
      </c>
      <c r="B257">
        <v>1.68518066406</v>
      </c>
      <c r="D257">
        <f t="shared" si="12"/>
        <v>248.99999999982001</v>
      </c>
      <c r="E257">
        <f t="shared" si="13"/>
        <v>1.67175292969</v>
      </c>
      <c r="F257">
        <f t="shared" si="14"/>
        <v>1.7021476295745646</v>
      </c>
      <c r="G257">
        <f t="shared" si="15"/>
        <v>9.2383778107274874E-4</v>
      </c>
    </row>
    <row r="258" spans="1:7">
      <c r="A258">
        <v>4.1666666666700003</v>
      </c>
      <c r="B258">
        <v>1.68518066406</v>
      </c>
      <c r="D258">
        <f t="shared" si="12"/>
        <v>250.00000000002001</v>
      </c>
      <c r="E258">
        <f t="shared" si="13"/>
        <v>1.67297363281</v>
      </c>
      <c r="F258">
        <f t="shared" si="14"/>
        <v>1.7016805219768534</v>
      </c>
      <c r="G258">
        <f t="shared" si="15"/>
        <v>8.2408548563800378E-4</v>
      </c>
    </row>
    <row r="259" spans="1:7">
      <c r="A259">
        <v>4.1833333333300002</v>
      </c>
      <c r="B259">
        <v>1.68151855469</v>
      </c>
      <c r="D259">
        <f t="shared" si="12"/>
        <v>251.00000000021998</v>
      </c>
      <c r="E259">
        <f t="shared" si="13"/>
        <v>1.67114257813</v>
      </c>
      <c r="F259">
        <f t="shared" si="14"/>
        <v>1.7012221005761572</v>
      </c>
      <c r="G259">
        <f t="shared" si="15"/>
        <v>9.0477767058887431E-4</v>
      </c>
    </row>
    <row r="260" spans="1:7">
      <c r="A260">
        <v>4.2</v>
      </c>
      <c r="B260">
        <v>1.68212890625</v>
      </c>
      <c r="D260">
        <f t="shared" si="12"/>
        <v>251.99999999982003</v>
      </c>
      <c r="E260">
        <f t="shared" si="13"/>
        <v>1.6696166992199999</v>
      </c>
      <c r="F260">
        <f t="shared" si="14"/>
        <v>1.7007722038467499</v>
      </c>
      <c r="G260">
        <f t="shared" si="15"/>
        <v>9.7066546854743978E-4</v>
      </c>
    </row>
    <row r="261" spans="1:7">
      <c r="A261">
        <v>4.2166666666700001</v>
      </c>
      <c r="B261">
        <v>1.6799926757800001</v>
      </c>
      <c r="D261">
        <f t="shared" si="12"/>
        <v>253.00000000002004</v>
      </c>
      <c r="E261">
        <f t="shared" si="13"/>
        <v>1.6696166992199999</v>
      </c>
      <c r="F261">
        <f t="shared" si="14"/>
        <v>1.7003306732657892</v>
      </c>
      <c r="G261">
        <f t="shared" si="15"/>
        <v>9.4334820168542183E-4</v>
      </c>
    </row>
    <row r="262" spans="1:7">
      <c r="A262">
        <v>4.2333333333300001</v>
      </c>
      <c r="B262">
        <v>1.6793823242199999</v>
      </c>
      <c r="D262">
        <f t="shared" si="12"/>
        <v>254.00000000022004</v>
      </c>
      <c r="E262">
        <f t="shared" si="13"/>
        <v>1.6690063476599999</v>
      </c>
      <c r="F262">
        <f t="shared" si="14"/>
        <v>1.6998973532590798</v>
      </c>
      <c r="G262">
        <f t="shared" si="15"/>
        <v>9.5425422692238374E-4</v>
      </c>
    </row>
    <row r="263" spans="1:7">
      <c r="A263">
        <v>4.25</v>
      </c>
      <c r="B263">
        <v>1.6775512695300001</v>
      </c>
      <c r="D263">
        <f t="shared" si="12"/>
        <v>254.99999999982003</v>
      </c>
      <c r="E263">
        <f t="shared" si="13"/>
        <v>1.6653442382800001</v>
      </c>
      <c r="F263">
        <f t="shared" si="14"/>
        <v>1.6994720911454235</v>
      </c>
      <c r="G263">
        <f t="shared" si="15"/>
        <v>1.1647103412039891E-3</v>
      </c>
    </row>
    <row r="264" spans="1:7">
      <c r="A264">
        <v>4.2666666666699999</v>
      </c>
      <c r="B264">
        <v>1.6757202148400001</v>
      </c>
      <c r="D264">
        <f t="shared" si="12"/>
        <v>256.00000000002001</v>
      </c>
      <c r="E264">
        <f t="shared" si="13"/>
        <v>1.6665649414099999</v>
      </c>
      <c r="F264">
        <f t="shared" si="14"/>
        <v>1.6990547370820799</v>
      </c>
      <c r="G264">
        <f t="shared" si="15"/>
        <v>1.0555868228135077E-3</v>
      </c>
    </row>
    <row r="265" spans="1:7">
      <c r="A265">
        <v>4.2833333333299999</v>
      </c>
      <c r="B265">
        <v>1.6751098632800001</v>
      </c>
      <c r="D265">
        <f t="shared" ref="D265:D298" si="16">(A276-$A$19)*60</f>
        <v>257.00000000022004</v>
      </c>
      <c r="E265">
        <f t="shared" ref="E265:E298" si="17">B276</f>
        <v>1.6665649414099999</v>
      </c>
      <c r="F265">
        <f t="shared" ref="F265:F298" si="18">$J$10*EXP(-$J$11*D265)+$J$12</f>
        <v>1.6986451440134982</v>
      </c>
      <c r="G265">
        <f t="shared" ref="G265:G298" si="19">(E265-F265)^2</f>
        <v>1.0291393990814997E-3</v>
      </c>
    </row>
    <row r="266" spans="1:7">
      <c r="A266">
        <v>4.3</v>
      </c>
      <c r="B266">
        <v>1.6748046875</v>
      </c>
      <c r="D266">
        <f t="shared" si="16"/>
        <v>257.99999999982003</v>
      </c>
      <c r="E266">
        <f t="shared" si="17"/>
        <v>1.66442871094</v>
      </c>
      <c r="F266">
        <f t="shared" si="18"/>
        <v>1.6982431676187162</v>
      </c>
      <c r="G266">
        <f t="shared" si="19"/>
        <v>1.1434174804767737E-3</v>
      </c>
    </row>
    <row r="267" spans="1:7">
      <c r="A267">
        <v>4.3166666666699998</v>
      </c>
      <c r="B267">
        <v>1.6748046875</v>
      </c>
      <c r="D267">
        <f t="shared" si="16"/>
        <v>259.00000000002001</v>
      </c>
      <c r="E267">
        <f t="shared" si="17"/>
        <v>1.6647338867199999</v>
      </c>
      <c r="F267">
        <f t="shared" si="18"/>
        <v>1.6978486662598058</v>
      </c>
      <c r="G267">
        <f t="shared" si="19"/>
        <v>1.0965886239699479E-3</v>
      </c>
    </row>
    <row r="268" spans="1:7">
      <c r="A268">
        <v>4.3333333333299997</v>
      </c>
      <c r="B268">
        <v>1.67175292969</v>
      </c>
      <c r="D268">
        <f t="shared" si="16"/>
        <v>260.00000000022004</v>
      </c>
      <c r="E268">
        <f t="shared" si="17"/>
        <v>1.66381835938</v>
      </c>
      <c r="F268">
        <f t="shared" si="18"/>
        <v>1.6974615009334131</v>
      </c>
      <c r="G268">
        <f t="shared" si="19"/>
        <v>1.13186097358299E-3</v>
      </c>
    </row>
    <row r="269" spans="1:7">
      <c r="A269">
        <v>4.3499999999999996</v>
      </c>
      <c r="B269">
        <v>1.67297363281</v>
      </c>
      <c r="D269">
        <f t="shared" si="16"/>
        <v>260.99999999982003</v>
      </c>
      <c r="E269">
        <f t="shared" si="17"/>
        <v>1.66137695313</v>
      </c>
      <c r="F269">
        <f t="shared" si="18"/>
        <v>1.6970815352210371</v>
      </c>
      <c r="G269">
        <f t="shared" si="19"/>
        <v>1.2748171822956078E-3</v>
      </c>
    </row>
    <row r="270" spans="1:7">
      <c r="A270">
        <v>4.3666666666699996</v>
      </c>
      <c r="B270">
        <v>1.67114257813</v>
      </c>
      <c r="D270">
        <f t="shared" si="16"/>
        <v>262.00000000002001</v>
      </c>
      <c r="E270">
        <f t="shared" si="17"/>
        <v>1.66137695313</v>
      </c>
      <c r="F270">
        <f t="shared" si="18"/>
        <v>1.696708635240298</v>
      </c>
      <c r="G270">
        <f t="shared" si="19"/>
        <v>1.2483277607431534E-3</v>
      </c>
    </row>
    <row r="271" spans="1:7">
      <c r="A271">
        <v>4.3833333333300004</v>
      </c>
      <c r="B271">
        <v>1.6696166992199999</v>
      </c>
      <c r="D271">
        <f t="shared" si="16"/>
        <v>263.00000000021998</v>
      </c>
      <c r="E271">
        <f t="shared" si="17"/>
        <v>1.66015625</v>
      </c>
      <c r="F271">
        <f t="shared" si="18"/>
        <v>1.6963426695991317</v>
      </c>
      <c r="G271">
        <f t="shared" si="19"/>
        <v>1.3094569634044238E-3</v>
      </c>
    </row>
    <row r="272" spans="1:7">
      <c r="A272">
        <v>4.4000000000000004</v>
      </c>
      <c r="B272">
        <v>1.6696166992199999</v>
      </c>
      <c r="D272">
        <f t="shared" si="16"/>
        <v>263.99999999982003</v>
      </c>
      <c r="E272">
        <f t="shared" si="17"/>
        <v>1.65954589844</v>
      </c>
      <c r="F272">
        <f t="shared" si="18"/>
        <v>1.6959835093487898</v>
      </c>
      <c r="G272">
        <f t="shared" si="19"/>
        <v>1.3276994887403597E-3</v>
      </c>
    </row>
    <row r="273" spans="1:7">
      <c r="A273">
        <v>4.4166666666700003</v>
      </c>
      <c r="B273">
        <v>1.6690063476599999</v>
      </c>
      <c r="D273">
        <f t="shared" si="16"/>
        <v>265.00000000002001</v>
      </c>
      <c r="E273">
        <f t="shared" si="17"/>
        <v>1.6592407226599999</v>
      </c>
      <c r="F273">
        <f t="shared" si="18"/>
        <v>1.6956310279377773</v>
      </c>
      <c r="G273">
        <f t="shared" si="19"/>
        <v>1.3242543182098354E-3</v>
      </c>
    </row>
    <row r="274" spans="1:7">
      <c r="A274">
        <v>4.4333333333300002</v>
      </c>
      <c r="B274">
        <v>1.6653442382800001</v>
      </c>
      <c r="D274">
        <f t="shared" si="16"/>
        <v>266.00000000021998</v>
      </c>
      <c r="E274">
        <f t="shared" si="17"/>
        <v>1.65954589844</v>
      </c>
      <c r="F274">
        <f t="shared" si="18"/>
        <v>1.6952851011685544</v>
      </c>
      <c r="G274">
        <f t="shared" si="19"/>
        <v>1.277290611672707E-3</v>
      </c>
    </row>
    <row r="275" spans="1:7">
      <c r="A275">
        <v>4.45</v>
      </c>
      <c r="B275">
        <v>1.6665649414099999</v>
      </c>
      <c r="D275">
        <f t="shared" si="16"/>
        <v>266.99999999982003</v>
      </c>
      <c r="E275">
        <f t="shared" si="17"/>
        <v>1.6555786132800001</v>
      </c>
      <c r="F275">
        <f t="shared" si="18"/>
        <v>1.6949456071531102</v>
      </c>
      <c r="G275">
        <f t="shared" si="19"/>
        <v>1.5497602066054839E-3</v>
      </c>
    </row>
    <row r="276" spans="1:7">
      <c r="A276">
        <v>4.4666666666700001</v>
      </c>
      <c r="B276">
        <v>1.6665649414099999</v>
      </c>
      <c r="D276">
        <f t="shared" si="16"/>
        <v>268.00000000002007</v>
      </c>
      <c r="E276">
        <f t="shared" si="17"/>
        <v>1.6555786132800001</v>
      </c>
      <c r="F276">
        <f t="shared" si="18"/>
        <v>1.6946124262694233</v>
      </c>
      <c r="G276">
        <f t="shared" si="19"/>
        <v>1.5236385564932641E-3</v>
      </c>
    </row>
    <row r="277" spans="1:7">
      <c r="A277">
        <v>4.4833333333300001</v>
      </c>
      <c r="B277">
        <v>1.66442871094</v>
      </c>
      <c r="D277">
        <f t="shared" si="16"/>
        <v>269.00000000022004</v>
      </c>
      <c r="E277">
        <f t="shared" si="17"/>
        <v>1.6561889648400001</v>
      </c>
      <c r="F277">
        <f t="shared" si="18"/>
        <v>1.6942854411205339</v>
      </c>
      <c r="G277">
        <f t="shared" si="19"/>
        <v>1.4513415049932752E-3</v>
      </c>
    </row>
    <row r="278" spans="1:7">
      <c r="A278">
        <v>4.5</v>
      </c>
      <c r="B278">
        <v>1.6647338867199999</v>
      </c>
      <c r="D278">
        <f t="shared" si="16"/>
        <v>269.99999999982003</v>
      </c>
      <c r="E278">
        <f t="shared" si="17"/>
        <v>1.6543579101599999</v>
      </c>
      <c r="F278">
        <f t="shared" si="18"/>
        <v>1.6939645364925506</v>
      </c>
      <c r="G278">
        <f t="shared" si="19"/>
        <v>1.5686848494463018E-3</v>
      </c>
    </row>
    <row r="279" spans="1:7">
      <c r="A279">
        <v>4.5166666666699999</v>
      </c>
      <c r="B279">
        <v>1.66381835938</v>
      </c>
      <c r="D279">
        <f t="shared" si="16"/>
        <v>271.00000000002001</v>
      </c>
      <c r="E279">
        <f t="shared" si="17"/>
        <v>1.65405273438</v>
      </c>
      <c r="F279">
        <f t="shared" si="18"/>
        <v>1.6936495993134937</v>
      </c>
      <c r="G279">
        <f t="shared" si="19"/>
        <v>1.5679117125613415E-3</v>
      </c>
    </row>
    <row r="280" spans="1:7">
      <c r="A280">
        <v>4.5333333333299999</v>
      </c>
      <c r="B280">
        <v>1.66137695313</v>
      </c>
      <c r="D280">
        <f t="shared" si="16"/>
        <v>272.00000000022004</v>
      </c>
      <c r="E280">
        <f t="shared" si="17"/>
        <v>1.6543579101599999</v>
      </c>
      <c r="F280">
        <f t="shared" si="18"/>
        <v>1.6933405186146095</v>
      </c>
      <c r="G280">
        <f t="shared" si="19"/>
        <v>1.5196437619254043E-3</v>
      </c>
    </row>
    <row r="281" spans="1:7">
      <c r="A281">
        <v>4.55</v>
      </c>
      <c r="B281">
        <v>1.66137695313</v>
      </c>
      <c r="D281">
        <f t="shared" si="16"/>
        <v>272.99999999982003</v>
      </c>
      <c r="E281">
        <f t="shared" si="17"/>
        <v>1.65283203125</v>
      </c>
      <c r="F281">
        <f t="shared" si="18"/>
        <v>1.6930371854906767</v>
      </c>
      <c r="G281">
        <f t="shared" si="19"/>
        <v>1.6164544275166053E-3</v>
      </c>
    </row>
    <row r="282" spans="1:7">
      <c r="A282">
        <v>4.5666666666699998</v>
      </c>
      <c r="B282">
        <v>1.66015625</v>
      </c>
      <c r="D282">
        <f t="shared" si="16"/>
        <v>274.00000000002001</v>
      </c>
      <c r="E282">
        <f t="shared" si="17"/>
        <v>1.65161132813</v>
      </c>
      <c r="F282">
        <f t="shared" si="18"/>
        <v>1.6927394930611026</v>
      </c>
      <c r="G282">
        <f t="shared" si="19"/>
        <v>1.6915259505999782E-3</v>
      </c>
    </row>
    <row r="283" spans="1:7">
      <c r="A283">
        <v>4.5833333333299997</v>
      </c>
      <c r="B283">
        <v>1.65954589844</v>
      </c>
      <c r="D283">
        <f t="shared" si="16"/>
        <v>275.00000000022004</v>
      </c>
      <c r="E283">
        <f t="shared" si="17"/>
        <v>1.65100097656</v>
      </c>
      <c r="F283">
        <f t="shared" si="18"/>
        <v>1.6924473364333561</v>
      </c>
      <c r="G283">
        <f t="shared" si="19"/>
        <v>1.7178007467517425E-3</v>
      </c>
    </row>
    <row r="284" spans="1:7">
      <c r="A284">
        <v>4.5999999999999996</v>
      </c>
      <c r="B284">
        <v>1.6592407226599999</v>
      </c>
      <c r="D284">
        <f t="shared" si="16"/>
        <v>275.99999999982003</v>
      </c>
      <c r="E284">
        <f t="shared" si="17"/>
        <v>1.64916992188</v>
      </c>
      <c r="F284">
        <f t="shared" si="18"/>
        <v>1.6921606126654472</v>
      </c>
      <c r="G284">
        <f t="shared" si="19"/>
        <v>1.8481994942099304E-3</v>
      </c>
    </row>
    <row r="285" spans="1:7">
      <c r="A285">
        <v>4.6166666666699996</v>
      </c>
      <c r="B285">
        <v>1.65954589844</v>
      </c>
      <c r="D285">
        <f t="shared" si="16"/>
        <v>277.00000000002001</v>
      </c>
      <c r="E285">
        <f t="shared" si="17"/>
        <v>1.64916992188</v>
      </c>
      <c r="F285">
        <f t="shared" si="18"/>
        <v>1.6918792207291533</v>
      </c>
      <c r="G285">
        <f t="shared" si="19"/>
        <v>1.8240842081862882E-3</v>
      </c>
    </row>
    <row r="286" spans="1:7">
      <c r="A286">
        <v>4.6333333333300004</v>
      </c>
      <c r="B286">
        <v>1.6555786132800001</v>
      </c>
      <c r="D286">
        <f t="shared" si="16"/>
        <v>278.00000000021998</v>
      </c>
      <c r="E286">
        <f t="shared" si="17"/>
        <v>1.6488647460900001</v>
      </c>
      <c r="F286">
        <f t="shared" si="18"/>
        <v>1.6916030614754558</v>
      </c>
      <c r="G286">
        <f t="shared" si="19"/>
        <v>1.8265636019866788E-3</v>
      </c>
    </row>
    <row r="287" spans="1:7">
      <c r="A287">
        <v>4.6500000000000004</v>
      </c>
      <c r="B287">
        <v>1.6555786132800001</v>
      </c>
      <c r="D287">
        <f t="shared" si="16"/>
        <v>278.99999999982003</v>
      </c>
      <c r="E287">
        <f t="shared" si="17"/>
        <v>1.6488647460900001</v>
      </c>
      <c r="F287">
        <f t="shared" si="18"/>
        <v>1.6913320375990717</v>
      </c>
      <c r="G287">
        <f t="shared" si="19"/>
        <v>1.8034708481164633E-3</v>
      </c>
    </row>
    <row r="288" spans="1:7">
      <c r="A288">
        <v>4.6666666666700003</v>
      </c>
      <c r="B288">
        <v>1.6561889648400001</v>
      </c>
      <c r="D288">
        <f t="shared" si="16"/>
        <v>280.00000000002001</v>
      </c>
      <c r="E288">
        <f t="shared" si="17"/>
        <v>1.6482543945300001</v>
      </c>
      <c r="F288">
        <f t="shared" si="18"/>
        <v>1.6910660536036963</v>
      </c>
      <c r="G288">
        <f t="shared" si="19"/>
        <v>1.8328381526423957E-3</v>
      </c>
    </row>
    <row r="289" spans="1:7">
      <c r="A289">
        <v>4.6833333333300002</v>
      </c>
      <c r="B289">
        <v>1.6543579101599999</v>
      </c>
      <c r="D289">
        <f t="shared" si="16"/>
        <v>281.00000000021998</v>
      </c>
      <c r="E289">
        <f t="shared" si="17"/>
        <v>1.6458129882800001</v>
      </c>
      <c r="F289">
        <f t="shared" si="18"/>
        <v>1.6908050157693295</v>
      </c>
      <c r="G289">
        <f t="shared" si="19"/>
        <v>2.0242825376005722E-3</v>
      </c>
    </row>
    <row r="290" spans="1:7">
      <c r="A290">
        <v>4.7</v>
      </c>
      <c r="B290">
        <v>1.65405273438</v>
      </c>
      <c r="D290">
        <f t="shared" si="16"/>
        <v>281.99999999982003</v>
      </c>
      <c r="E290">
        <f t="shared" si="17"/>
        <v>1.6445922851599999</v>
      </c>
      <c r="F290">
        <f t="shared" si="18"/>
        <v>1.6905488321187521</v>
      </c>
      <c r="G290">
        <f t="shared" si="19"/>
        <v>2.1120042083719939E-3</v>
      </c>
    </row>
    <row r="291" spans="1:7">
      <c r="A291">
        <v>4.7166666666700001</v>
      </c>
      <c r="B291">
        <v>1.6543579101599999</v>
      </c>
      <c r="D291">
        <f t="shared" si="16"/>
        <v>283.00000000002007</v>
      </c>
      <c r="E291">
        <f t="shared" si="17"/>
        <v>1.6439819335900001</v>
      </c>
      <c r="F291">
        <f t="shared" si="18"/>
        <v>1.6902974123846699</v>
      </c>
      <c r="G291">
        <f t="shared" si="19"/>
        <v>2.1451235759795077E-3</v>
      </c>
    </row>
    <row r="292" spans="1:7">
      <c r="A292">
        <v>4.7333333333300001</v>
      </c>
      <c r="B292">
        <v>1.65283203125</v>
      </c>
      <c r="D292">
        <f t="shared" si="16"/>
        <v>284.00000000022004</v>
      </c>
      <c r="E292">
        <f t="shared" si="17"/>
        <v>1.64367675781</v>
      </c>
      <c r="F292">
        <f t="shared" si="18"/>
        <v>1.6900506679788296</v>
      </c>
      <c r="G292">
        <f t="shared" si="19"/>
        <v>2.1505395443466805E-3</v>
      </c>
    </row>
    <row r="293" spans="1:7">
      <c r="A293">
        <v>4.75</v>
      </c>
      <c r="B293">
        <v>1.65161132813</v>
      </c>
      <c r="D293">
        <f t="shared" si="16"/>
        <v>284.99999999982003</v>
      </c>
      <c r="E293">
        <f t="shared" si="17"/>
        <v>1.64367675781</v>
      </c>
      <c r="F293">
        <f t="shared" si="18"/>
        <v>1.6898085119603314</v>
      </c>
      <c r="G293">
        <f t="shared" si="19"/>
        <v>2.1281387409866218E-3</v>
      </c>
    </row>
    <row r="294" spans="1:7">
      <c r="A294">
        <v>4.7666666666699999</v>
      </c>
      <c r="B294">
        <v>1.65100097656</v>
      </c>
      <c r="D294">
        <f t="shared" si="16"/>
        <v>286.00000000002001</v>
      </c>
      <c r="E294">
        <f t="shared" si="17"/>
        <v>1.64367675781</v>
      </c>
      <c r="F294">
        <f t="shared" si="18"/>
        <v>1.6895708590045708</v>
      </c>
      <c r="G294">
        <f t="shared" si="19"/>
        <v>2.1062685244575071E-3</v>
      </c>
    </row>
    <row r="295" spans="1:7">
      <c r="A295">
        <v>4.7833333333299999</v>
      </c>
      <c r="B295">
        <v>1.64916992188</v>
      </c>
      <c r="D295">
        <f t="shared" si="16"/>
        <v>287.00000000022004</v>
      </c>
      <c r="E295">
        <f t="shared" si="17"/>
        <v>1.64367675781</v>
      </c>
      <c r="F295">
        <f t="shared" si="18"/>
        <v>1.6893376253740469</v>
      </c>
      <c r="G295">
        <f t="shared" si="19"/>
        <v>2.0849148267014267E-3</v>
      </c>
    </row>
    <row r="296" spans="1:7">
      <c r="A296">
        <v>4.8</v>
      </c>
      <c r="B296">
        <v>1.64916992188</v>
      </c>
      <c r="D296">
        <f t="shared" si="16"/>
        <v>287.99999999982003</v>
      </c>
      <c r="E296">
        <f t="shared" si="17"/>
        <v>1.64123535156</v>
      </c>
      <c r="F296">
        <f t="shared" si="18"/>
        <v>1.6891087288884092</v>
      </c>
      <c r="G296">
        <f t="shared" si="19"/>
        <v>2.2918602568282476E-3</v>
      </c>
    </row>
    <row r="297" spans="1:7">
      <c r="A297">
        <v>4.8166666666699998</v>
      </c>
      <c r="B297">
        <v>1.6488647460900001</v>
      </c>
      <c r="D297">
        <f t="shared" si="16"/>
        <v>289.00000000002001</v>
      </c>
      <c r="E297">
        <f t="shared" si="17"/>
        <v>1.640625</v>
      </c>
      <c r="F297">
        <f t="shared" si="18"/>
        <v>1.6888840888951011</v>
      </c>
      <c r="G297">
        <f t="shared" si="19"/>
        <v>2.3289396609852712E-3</v>
      </c>
    </row>
    <row r="298" spans="1:7">
      <c r="A298">
        <v>4.8333333333299997</v>
      </c>
      <c r="B298">
        <v>1.6488647460900001</v>
      </c>
    </row>
    <row r="299" spans="1:7">
      <c r="A299">
        <v>4.8499999999999996</v>
      </c>
      <c r="B299">
        <v>1.6482543945300001</v>
      </c>
    </row>
    <row r="300" spans="1:7">
      <c r="A300">
        <v>4.8666666666699996</v>
      </c>
      <c r="B300">
        <v>1.6458129882800001</v>
      </c>
    </row>
    <row r="301" spans="1:7">
      <c r="A301">
        <v>4.8833333333300004</v>
      </c>
      <c r="B301">
        <v>1.6445922851599999</v>
      </c>
    </row>
    <row r="302" spans="1:7">
      <c r="A302">
        <v>4.9000000000000004</v>
      </c>
      <c r="B302">
        <v>1.6439819335900001</v>
      </c>
    </row>
    <row r="303" spans="1:7">
      <c r="A303">
        <v>4.9166666666700003</v>
      </c>
      <c r="B303">
        <v>1.64367675781</v>
      </c>
    </row>
    <row r="304" spans="1:7">
      <c r="A304">
        <v>4.9333333333300002</v>
      </c>
      <c r="B304">
        <v>1.64367675781</v>
      </c>
    </row>
    <row r="305" spans="1:2">
      <c r="A305">
        <v>4.95</v>
      </c>
      <c r="B305">
        <v>1.64367675781</v>
      </c>
    </row>
    <row r="306" spans="1:2">
      <c r="A306">
        <v>4.9666666666700001</v>
      </c>
      <c r="B306">
        <v>1.64367675781</v>
      </c>
    </row>
    <row r="307" spans="1:2">
      <c r="A307">
        <v>4.9833333333300001</v>
      </c>
      <c r="B307">
        <v>1.64123535156</v>
      </c>
    </row>
    <row r="308" spans="1:2">
      <c r="A308">
        <v>5</v>
      </c>
      <c r="B308">
        <v>1.640625</v>
      </c>
    </row>
  </sheetData>
  <pageMargins left="0.7" right="0.7" top="0.75" bottom="0.75" header="0.3" footer="0.3"/>
  <drawing r:id="rId1"/>
  <legacyDrawing r:id="rId2"/>
  <oleObjects>
    <oleObject progId="Equation.3" shapeId="15361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N14" sqref="N14"/>
    </sheetView>
  </sheetViews>
  <sheetFormatPr defaultRowHeight="15"/>
  <cols>
    <col min="4" max="4" width="11" customWidth="1"/>
    <col min="7" max="7" width="12" customWidth="1"/>
  </cols>
  <sheetData>
    <row r="1" spans="1:10">
      <c r="A1" s="49" t="s">
        <v>45</v>
      </c>
      <c r="B1" s="50"/>
      <c r="C1" s="50"/>
      <c r="D1" s="50"/>
      <c r="E1" s="50"/>
      <c r="F1" s="50"/>
      <c r="G1" s="51"/>
      <c r="J1" t="s">
        <v>119</v>
      </c>
    </row>
    <row r="2" spans="1:10">
      <c r="A2" s="52"/>
      <c r="B2" s="53"/>
      <c r="C2" s="53"/>
      <c r="D2" s="53"/>
      <c r="E2" s="53"/>
      <c r="F2" s="53"/>
      <c r="G2" s="54"/>
    </row>
    <row r="3" spans="1:10">
      <c r="A3" s="46" t="s">
        <v>46</v>
      </c>
      <c r="B3" s="47"/>
      <c r="C3" s="47"/>
      <c r="D3" s="47"/>
      <c r="E3" s="47"/>
      <c r="F3" s="47"/>
      <c r="G3" s="48"/>
    </row>
    <row r="4" spans="1:10" ht="19.5">
      <c r="A4" s="105"/>
      <c r="B4" s="20" t="s">
        <v>47</v>
      </c>
      <c r="C4" s="107" t="s">
        <v>49</v>
      </c>
      <c r="D4" s="20" t="s">
        <v>50</v>
      </c>
      <c r="E4" s="20" t="s">
        <v>52</v>
      </c>
      <c r="F4" s="20" t="s">
        <v>54</v>
      </c>
      <c r="G4" s="109" t="s">
        <v>56</v>
      </c>
    </row>
    <row r="5" spans="1:10">
      <c r="A5" s="106"/>
      <c r="B5" s="21" t="s">
        <v>48</v>
      </c>
      <c r="C5" s="108"/>
      <c r="D5" s="21" t="s">
        <v>51</v>
      </c>
      <c r="E5" s="21" t="s">
        <v>53</v>
      </c>
      <c r="F5" s="21" t="s">
        <v>55</v>
      </c>
      <c r="G5" s="110"/>
    </row>
    <row r="6" spans="1:10" ht="30" customHeight="1">
      <c r="A6" s="111"/>
      <c r="B6" s="57">
        <v>940</v>
      </c>
      <c r="C6" s="57" t="s">
        <v>57</v>
      </c>
      <c r="D6" s="57">
        <v>1.5</v>
      </c>
      <c r="E6" s="19" t="s">
        <v>58</v>
      </c>
      <c r="F6" s="57" t="s">
        <v>60</v>
      </c>
      <c r="G6" s="59" t="s">
        <v>61</v>
      </c>
    </row>
    <row r="7" spans="1:10">
      <c r="A7" s="112"/>
      <c r="B7" s="63"/>
      <c r="C7" s="63"/>
      <c r="D7" s="63"/>
      <c r="E7" s="22" t="s">
        <v>59</v>
      </c>
      <c r="F7" s="63"/>
      <c r="G7" s="64"/>
    </row>
    <row r="8" spans="1:10" ht="30" customHeight="1">
      <c r="A8" s="103"/>
      <c r="B8" s="57">
        <v>880</v>
      </c>
      <c r="C8" s="57" t="s">
        <v>57</v>
      </c>
      <c r="D8" s="57">
        <v>1.7</v>
      </c>
      <c r="E8" s="19" t="s">
        <v>62</v>
      </c>
      <c r="F8" s="57" t="s">
        <v>60</v>
      </c>
      <c r="G8" s="59" t="s">
        <v>61</v>
      </c>
    </row>
    <row r="9" spans="1:10">
      <c r="A9" s="104"/>
      <c r="B9" s="63"/>
      <c r="C9" s="63"/>
      <c r="D9" s="63"/>
      <c r="E9" s="22" t="s">
        <v>59</v>
      </c>
      <c r="F9" s="63"/>
      <c r="G9" s="64"/>
    </row>
    <row r="10" spans="1:10" ht="39" customHeight="1">
      <c r="A10" s="101"/>
      <c r="B10" s="57">
        <v>850</v>
      </c>
      <c r="C10" s="57" t="s">
        <v>63</v>
      </c>
      <c r="D10" s="57">
        <v>1.7</v>
      </c>
      <c r="E10" s="19" t="s">
        <v>64</v>
      </c>
      <c r="F10" s="57" t="s">
        <v>60</v>
      </c>
      <c r="G10" s="59" t="s">
        <v>65</v>
      </c>
    </row>
    <row r="11" spans="1:10">
      <c r="A11" s="102"/>
      <c r="B11" s="63"/>
      <c r="C11" s="63"/>
      <c r="D11" s="63"/>
      <c r="E11" s="22" t="s">
        <v>59</v>
      </c>
      <c r="F11" s="63"/>
      <c r="G11" s="64"/>
    </row>
    <row r="12" spans="1:10" ht="39" customHeight="1">
      <c r="A12" s="99"/>
      <c r="B12" s="57">
        <v>660</v>
      </c>
      <c r="C12" s="57" t="s">
        <v>66</v>
      </c>
      <c r="D12" s="57">
        <v>1.8</v>
      </c>
      <c r="E12" s="19" t="s">
        <v>67</v>
      </c>
      <c r="F12" s="57" t="s">
        <v>60</v>
      </c>
      <c r="G12" s="59" t="s">
        <v>65</v>
      </c>
    </row>
    <row r="13" spans="1:10">
      <c r="A13" s="100"/>
      <c r="B13" s="63"/>
      <c r="C13" s="63"/>
      <c r="D13" s="63"/>
      <c r="E13" s="22" t="s">
        <v>59</v>
      </c>
      <c r="F13" s="63"/>
      <c r="G13" s="64"/>
    </row>
    <row r="14" spans="1:10" ht="46.5">
      <c r="A14" s="25"/>
      <c r="B14" s="23">
        <v>635</v>
      </c>
      <c r="C14" s="23" t="s">
        <v>68</v>
      </c>
      <c r="D14" s="23">
        <v>2</v>
      </c>
      <c r="E14" s="23" t="s">
        <v>69</v>
      </c>
      <c r="F14" s="23" t="s">
        <v>60</v>
      </c>
      <c r="G14" s="26" t="s">
        <v>70</v>
      </c>
    </row>
    <row r="15" spans="1:10" ht="30" customHeight="1">
      <c r="A15" s="97"/>
      <c r="B15" s="57">
        <v>633</v>
      </c>
      <c r="C15" s="57" t="s">
        <v>71</v>
      </c>
      <c r="D15" s="57">
        <v>2.2000000000000002</v>
      </c>
      <c r="E15" s="19" t="s">
        <v>72</v>
      </c>
      <c r="F15" s="57" t="s">
        <v>60</v>
      </c>
      <c r="G15" s="59" t="s">
        <v>74</v>
      </c>
    </row>
    <row r="16" spans="1:10">
      <c r="A16" s="98"/>
      <c r="B16" s="63"/>
      <c r="C16" s="63"/>
      <c r="D16" s="63"/>
      <c r="E16" s="22" t="s">
        <v>73</v>
      </c>
      <c r="F16" s="63"/>
      <c r="G16" s="64"/>
    </row>
    <row r="17" spans="1:7" ht="30" customHeight="1">
      <c r="A17" s="95"/>
      <c r="B17" s="57">
        <v>620</v>
      </c>
      <c r="C17" s="57" t="s">
        <v>75</v>
      </c>
      <c r="D17" s="57">
        <v>2.2000000000000002</v>
      </c>
      <c r="E17" s="19" t="s">
        <v>76</v>
      </c>
      <c r="F17" s="57" t="s">
        <v>60</v>
      </c>
      <c r="G17" s="59" t="s">
        <v>74</v>
      </c>
    </row>
    <row r="18" spans="1:7">
      <c r="A18" s="96"/>
      <c r="B18" s="63"/>
      <c r="C18" s="63"/>
      <c r="D18" s="63"/>
      <c r="E18" s="22" t="s">
        <v>73</v>
      </c>
      <c r="F18" s="63"/>
      <c r="G18" s="64"/>
    </row>
    <row r="19" spans="1:7" ht="30" customHeight="1">
      <c r="A19" s="91"/>
      <c r="B19" s="57">
        <v>612</v>
      </c>
      <c r="C19" s="19" t="s">
        <v>77</v>
      </c>
      <c r="D19" s="57">
        <v>2.2000000000000002</v>
      </c>
      <c r="E19" s="19" t="s">
        <v>79</v>
      </c>
      <c r="F19" s="57" t="s">
        <v>60</v>
      </c>
      <c r="G19" s="59" t="s">
        <v>74</v>
      </c>
    </row>
    <row r="20" spans="1:7">
      <c r="A20" s="92"/>
      <c r="B20" s="63"/>
      <c r="C20" s="22" t="s">
        <v>78</v>
      </c>
      <c r="D20" s="63"/>
      <c r="E20" s="22" t="s">
        <v>73</v>
      </c>
      <c r="F20" s="63"/>
      <c r="G20" s="64"/>
    </row>
    <row r="21" spans="1:7" ht="46.5">
      <c r="A21" s="27"/>
      <c r="B21" s="23">
        <v>605</v>
      </c>
      <c r="C21" s="23" t="s">
        <v>78</v>
      </c>
      <c r="D21" s="23">
        <v>2.1</v>
      </c>
      <c r="E21" s="23" t="s">
        <v>80</v>
      </c>
      <c r="F21" s="23" t="s">
        <v>60</v>
      </c>
      <c r="G21" s="26" t="s">
        <v>70</v>
      </c>
    </row>
    <row r="22" spans="1:7" ht="30" customHeight="1">
      <c r="A22" s="93"/>
      <c r="B22" s="57">
        <v>595</v>
      </c>
      <c r="C22" s="57" t="s">
        <v>81</v>
      </c>
      <c r="D22" s="57">
        <v>2.2000000000000002</v>
      </c>
      <c r="E22" s="19" t="s">
        <v>82</v>
      </c>
      <c r="F22" s="57" t="s">
        <v>60</v>
      </c>
      <c r="G22" s="59" t="s">
        <v>74</v>
      </c>
    </row>
    <row r="23" spans="1:7">
      <c r="A23" s="94"/>
      <c r="B23" s="63"/>
      <c r="C23" s="63"/>
      <c r="D23" s="63"/>
      <c r="E23" s="22" t="s">
        <v>73</v>
      </c>
      <c r="F23" s="63"/>
      <c r="G23" s="64"/>
    </row>
    <row r="24" spans="1:7" ht="30" customHeight="1">
      <c r="A24" s="89"/>
      <c r="B24" s="57">
        <v>592</v>
      </c>
      <c r="C24" s="19" t="s">
        <v>83</v>
      </c>
      <c r="D24" s="57">
        <v>2.1</v>
      </c>
      <c r="E24" s="19" t="s">
        <v>84</v>
      </c>
      <c r="F24" s="57" t="s">
        <v>60</v>
      </c>
      <c r="G24" s="59" t="s">
        <v>74</v>
      </c>
    </row>
    <row r="25" spans="1:7">
      <c r="A25" s="90"/>
      <c r="B25" s="63"/>
      <c r="C25" s="22" t="s">
        <v>6</v>
      </c>
      <c r="D25" s="63"/>
      <c r="E25" s="22" t="s">
        <v>73</v>
      </c>
      <c r="F25" s="63"/>
      <c r="G25" s="64"/>
    </row>
    <row r="26" spans="1:7" ht="46.5">
      <c r="A26" s="28"/>
      <c r="B26" s="23">
        <v>585</v>
      </c>
      <c r="C26" s="23" t="s">
        <v>85</v>
      </c>
      <c r="D26" s="23">
        <v>2.1</v>
      </c>
      <c r="E26" s="23" t="s">
        <v>86</v>
      </c>
      <c r="F26" s="23" t="s">
        <v>60</v>
      </c>
      <c r="G26" s="26" t="s">
        <v>70</v>
      </c>
    </row>
    <row r="27" spans="1:7">
      <c r="A27" s="84"/>
      <c r="B27" s="57" t="s">
        <v>87</v>
      </c>
      <c r="C27" s="19" t="s">
        <v>88</v>
      </c>
      <c r="D27" s="57">
        <v>3.6</v>
      </c>
      <c r="E27" s="19" t="s">
        <v>67</v>
      </c>
      <c r="F27" s="57" t="s">
        <v>91</v>
      </c>
      <c r="G27" s="59" t="s">
        <v>92</v>
      </c>
    </row>
    <row r="28" spans="1:7">
      <c r="A28" s="85"/>
      <c r="B28" s="74"/>
      <c r="C28" s="24" t="s">
        <v>89</v>
      </c>
      <c r="D28" s="74"/>
      <c r="E28" s="24" t="s">
        <v>73</v>
      </c>
      <c r="F28" s="74"/>
      <c r="G28" s="75"/>
    </row>
    <row r="29" spans="1:7">
      <c r="A29" s="86"/>
      <c r="B29" s="63"/>
      <c r="C29" s="22" t="s">
        <v>90</v>
      </c>
      <c r="D29" s="63"/>
      <c r="E29" s="22"/>
      <c r="F29" s="63"/>
      <c r="G29" s="64"/>
    </row>
    <row r="30" spans="1:7" ht="21" customHeight="1">
      <c r="A30" s="87"/>
      <c r="B30" s="57" t="s">
        <v>93</v>
      </c>
      <c r="C30" s="19" t="s">
        <v>94</v>
      </c>
      <c r="D30" s="57">
        <v>3.6</v>
      </c>
      <c r="E30" s="19" t="s">
        <v>95</v>
      </c>
      <c r="F30" s="57" t="s">
        <v>91</v>
      </c>
      <c r="G30" s="59" t="s">
        <v>92</v>
      </c>
    </row>
    <row r="31" spans="1:7">
      <c r="A31" s="88"/>
      <c r="B31" s="63"/>
      <c r="C31" s="22" t="s">
        <v>90</v>
      </c>
      <c r="D31" s="63"/>
      <c r="E31" s="22" t="s">
        <v>73</v>
      </c>
      <c r="F31" s="63"/>
      <c r="G31" s="64"/>
    </row>
    <row r="32" spans="1:7" ht="30" customHeight="1">
      <c r="A32" s="82"/>
      <c r="B32" s="57" t="s">
        <v>96</v>
      </c>
      <c r="C32" s="57" t="s">
        <v>97</v>
      </c>
      <c r="D32" s="57">
        <v>3.6</v>
      </c>
      <c r="E32" s="19" t="s">
        <v>98</v>
      </c>
      <c r="F32" s="57" t="s">
        <v>91</v>
      </c>
      <c r="G32" s="59" t="s">
        <v>99</v>
      </c>
    </row>
    <row r="33" spans="1:7">
      <c r="A33" s="83"/>
      <c r="B33" s="63"/>
      <c r="C33" s="63"/>
      <c r="D33" s="63"/>
      <c r="E33" s="22" t="s">
        <v>73</v>
      </c>
      <c r="F33" s="63"/>
      <c r="G33" s="64"/>
    </row>
    <row r="34" spans="1:7" ht="30" customHeight="1">
      <c r="A34" s="78"/>
      <c r="B34" s="57">
        <v>574</v>
      </c>
      <c r="C34" s="19" t="s">
        <v>77</v>
      </c>
      <c r="D34" s="57">
        <v>2.4</v>
      </c>
      <c r="E34" s="19" t="s">
        <v>101</v>
      </c>
      <c r="F34" s="57" t="s">
        <v>60</v>
      </c>
      <c r="G34" s="59" t="s">
        <v>74</v>
      </c>
    </row>
    <row r="35" spans="1:7">
      <c r="A35" s="79"/>
      <c r="B35" s="63"/>
      <c r="C35" s="22" t="s">
        <v>100</v>
      </c>
      <c r="D35" s="63"/>
      <c r="E35" s="22" t="s">
        <v>73</v>
      </c>
      <c r="F35" s="63"/>
      <c r="G35" s="64"/>
    </row>
    <row r="36" spans="1:7" ht="30" customHeight="1">
      <c r="A36" s="80"/>
      <c r="B36" s="57">
        <v>570</v>
      </c>
      <c r="C36" s="19" t="s">
        <v>77</v>
      </c>
      <c r="D36" s="57">
        <v>2</v>
      </c>
      <c r="E36" s="19" t="s">
        <v>101</v>
      </c>
      <c r="F36" s="57" t="s">
        <v>60</v>
      </c>
      <c r="G36" s="59" t="s">
        <v>74</v>
      </c>
    </row>
    <row r="37" spans="1:7">
      <c r="A37" s="81"/>
      <c r="B37" s="63"/>
      <c r="C37" s="22" t="s">
        <v>102</v>
      </c>
      <c r="D37" s="63"/>
      <c r="E37" s="22" t="s">
        <v>73</v>
      </c>
      <c r="F37" s="63"/>
      <c r="G37" s="64"/>
    </row>
    <row r="38" spans="1:7" ht="15" customHeight="1">
      <c r="A38" s="71"/>
      <c r="B38" s="57">
        <v>565</v>
      </c>
      <c r="C38" s="19" t="s">
        <v>103</v>
      </c>
      <c r="D38" s="57">
        <v>2.1</v>
      </c>
      <c r="E38" s="19" t="s">
        <v>105</v>
      </c>
      <c r="F38" s="57" t="s">
        <v>60</v>
      </c>
      <c r="G38" s="59" t="s">
        <v>106</v>
      </c>
    </row>
    <row r="39" spans="1:7">
      <c r="A39" s="72"/>
      <c r="B39" s="74"/>
      <c r="C39" s="24" t="s">
        <v>104</v>
      </c>
      <c r="D39" s="74"/>
      <c r="E39" s="24" t="s">
        <v>73</v>
      </c>
      <c r="F39" s="74"/>
      <c r="G39" s="75"/>
    </row>
    <row r="40" spans="1:7">
      <c r="A40" s="73"/>
      <c r="B40" s="63"/>
      <c r="C40" s="22" t="s">
        <v>4</v>
      </c>
      <c r="D40" s="63"/>
      <c r="E40" s="22"/>
      <c r="F40" s="63"/>
      <c r="G40" s="64"/>
    </row>
    <row r="41" spans="1:7" ht="30" customHeight="1">
      <c r="A41" s="76"/>
      <c r="B41" s="57">
        <v>560</v>
      </c>
      <c r="C41" s="19" t="s">
        <v>77</v>
      </c>
      <c r="D41" s="57">
        <v>2.1</v>
      </c>
      <c r="E41" s="19" t="s">
        <v>108</v>
      </c>
      <c r="F41" s="57" t="s">
        <v>60</v>
      </c>
      <c r="G41" s="59" t="s">
        <v>74</v>
      </c>
    </row>
    <row r="42" spans="1:7">
      <c r="A42" s="77"/>
      <c r="B42" s="63"/>
      <c r="C42" s="22" t="s">
        <v>107</v>
      </c>
      <c r="D42" s="63"/>
      <c r="E42" s="22" t="s">
        <v>73</v>
      </c>
      <c r="F42" s="63"/>
      <c r="G42" s="64"/>
    </row>
    <row r="43" spans="1:7" ht="30" customHeight="1">
      <c r="A43" s="69"/>
      <c r="B43" s="57">
        <v>555</v>
      </c>
      <c r="C43" s="57" t="s">
        <v>107</v>
      </c>
      <c r="D43" s="57">
        <v>2.1</v>
      </c>
      <c r="E43" s="19" t="s">
        <v>109</v>
      </c>
      <c r="F43" s="57" t="s">
        <v>60</v>
      </c>
      <c r="G43" s="59" t="s">
        <v>110</v>
      </c>
    </row>
    <row r="44" spans="1:7">
      <c r="A44" s="70"/>
      <c r="B44" s="63"/>
      <c r="C44" s="63"/>
      <c r="D44" s="63"/>
      <c r="E44" s="22" t="s">
        <v>73</v>
      </c>
      <c r="F44" s="63"/>
      <c r="G44" s="64"/>
    </row>
    <row r="45" spans="1:7" ht="30" customHeight="1">
      <c r="A45" s="67"/>
      <c r="B45" s="57">
        <v>525</v>
      </c>
      <c r="C45" s="57" t="s">
        <v>111</v>
      </c>
      <c r="D45" s="57">
        <v>3.5</v>
      </c>
      <c r="E45" s="19" t="s">
        <v>112</v>
      </c>
      <c r="F45" s="57" t="s">
        <v>60</v>
      </c>
      <c r="G45" s="59" t="s">
        <v>99</v>
      </c>
    </row>
    <row r="46" spans="1:7">
      <c r="A46" s="68"/>
      <c r="B46" s="63"/>
      <c r="C46" s="63"/>
      <c r="D46" s="63"/>
      <c r="E46" s="22" t="s">
        <v>73</v>
      </c>
      <c r="F46" s="63"/>
      <c r="G46" s="64"/>
    </row>
    <row r="47" spans="1:7" ht="30" customHeight="1">
      <c r="A47" s="65"/>
      <c r="B47" s="57">
        <v>505</v>
      </c>
      <c r="C47" s="57" t="s">
        <v>113</v>
      </c>
      <c r="D47" s="57">
        <v>3.5</v>
      </c>
      <c r="E47" s="19" t="s">
        <v>67</v>
      </c>
      <c r="F47" s="57" t="s">
        <v>114</v>
      </c>
      <c r="G47" s="59" t="s">
        <v>99</v>
      </c>
    </row>
    <row r="48" spans="1:7">
      <c r="A48" s="66"/>
      <c r="B48" s="63"/>
      <c r="C48" s="63"/>
      <c r="D48" s="63"/>
      <c r="E48" s="22" t="s">
        <v>73</v>
      </c>
      <c r="F48" s="63"/>
      <c r="G48" s="64"/>
    </row>
    <row r="49" spans="1:7" ht="30" customHeight="1">
      <c r="A49" s="61"/>
      <c r="B49" s="57">
        <v>470</v>
      </c>
      <c r="C49" s="57" t="s">
        <v>115</v>
      </c>
      <c r="D49" s="57">
        <v>3.6</v>
      </c>
      <c r="E49" s="19" t="s">
        <v>116</v>
      </c>
      <c r="F49" s="57" t="s">
        <v>60</v>
      </c>
      <c r="G49" s="59" t="s">
        <v>99</v>
      </c>
    </row>
    <row r="50" spans="1:7">
      <c r="A50" s="62"/>
      <c r="B50" s="63"/>
      <c r="C50" s="63"/>
      <c r="D50" s="63"/>
      <c r="E50" s="22" t="s">
        <v>73</v>
      </c>
      <c r="F50" s="63"/>
      <c r="G50" s="64"/>
    </row>
    <row r="51" spans="1:7" ht="30" customHeight="1">
      <c r="A51" s="55"/>
      <c r="B51" s="57">
        <v>430</v>
      </c>
      <c r="C51" s="57" t="s">
        <v>117</v>
      </c>
      <c r="D51" s="57">
        <v>3.8</v>
      </c>
      <c r="E51" s="19" t="s">
        <v>118</v>
      </c>
      <c r="F51" s="57" t="s">
        <v>60</v>
      </c>
      <c r="G51" s="59" t="s">
        <v>99</v>
      </c>
    </row>
    <row r="52" spans="1:7">
      <c r="A52" s="56"/>
      <c r="B52" s="58"/>
      <c r="C52" s="58"/>
      <c r="D52" s="58"/>
      <c r="E52" s="29" t="s">
        <v>73</v>
      </c>
      <c r="F52" s="58"/>
      <c r="G52" s="60"/>
    </row>
  </sheetData>
  <mergeCells count="124">
    <mergeCell ref="A8:A9"/>
    <mergeCell ref="B8:B9"/>
    <mergeCell ref="C8:C9"/>
    <mergeCell ref="D8:D9"/>
    <mergeCell ref="F8:F9"/>
    <mergeCell ref="G8:G9"/>
    <mergeCell ref="A4:A5"/>
    <mergeCell ref="C4:C5"/>
    <mergeCell ref="G4:G5"/>
    <mergeCell ref="A6:A7"/>
    <mergeCell ref="B6:B7"/>
    <mergeCell ref="C6:C7"/>
    <mergeCell ref="D6:D7"/>
    <mergeCell ref="F6:F7"/>
    <mergeCell ref="G6:G7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17:A18"/>
    <mergeCell ref="B17:B18"/>
    <mergeCell ref="C17:C18"/>
    <mergeCell ref="D17:D18"/>
    <mergeCell ref="F17:F18"/>
    <mergeCell ref="G17:G18"/>
    <mergeCell ref="A15:A16"/>
    <mergeCell ref="B15:B16"/>
    <mergeCell ref="C15:C16"/>
    <mergeCell ref="D15:D16"/>
    <mergeCell ref="F15:F16"/>
    <mergeCell ref="G15:G16"/>
    <mergeCell ref="G22:G23"/>
    <mergeCell ref="A24:A25"/>
    <mergeCell ref="B24:B25"/>
    <mergeCell ref="D24:D25"/>
    <mergeCell ref="F24:F25"/>
    <mergeCell ref="G24:G25"/>
    <mergeCell ref="A19:A20"/>
    <mergeCell ref="B19:B20"/>
    <mergeCell ref="D19:D20"/>
    <mergeCell ref="F19:F20"/>
    <mergeCell ref="G19:G20"/>
    <mergeCell ref="A22:A23"/>
    <mergeCell ref="B22:B23"/>
    <mergeCell ref="C22:C23"/>
    <mergeCell ref="D22:D23"/>
    <mergeCell ref="F22:F23"/>
    <mergeCell ref="A32:A33"/>
    <mergeCell ref="B32:B33"/>
    <mergeCell ref="C32:C33"/>
    <mergeCell ref="D32:D33"/>
    <mergeCell ref="F32:F33"/>
    <mergeCell ref="G32:G33"/>
    <mergeCell ref="A27:A29"/>
    <mergeCell ref="B27:B29"/>
    <mergeCell ref="D27:D29"/>
    <mergeCell ref="F27:F29"/>
    <mergeCell ref="G27:G29"/>
    <mergeCell ref="A30:A31"/>
    <mergeCell ref="B30:B31"/>
    <mergeCell ref="D30:D31"/>
    <mergeCell ref="F30:F31"/>
    <mergeCell ref="G30:G31"/>
    <mergeCell ref="A34:A35"/>
    <mergeCell ref="B34:B35"/>
    <mergeCell ref="D34:D35"/>
    <mergeCell ref="F34:F35"/>
    <mergeCell ref="G34:G35"/>
    <mergeCell ref="A36:A37"/>
    <mergeCell ref="B36:B37"/>
    <mergeCell ref="D36:D37"/>
    <mergeCell ref="F36:F37"/>
    <mergeCell ref="G36:G37"/>
    <mergeCell ref="A38:A40"/>
    <mergeCell ref="B38:B40"/>
    <mergeCell ref="D38:D40"/>
    <mergeCell ref="F38:F40"/>
    <mergeCell ref="G38:G40"/>
    <mergeCell ref="A41:A42"/>
    <mergeCell ref="B41:B42"/>
    <mergeCell ref="D41:D42"/>
    <mergeCell ref="F41:F42"/>
    <mergeCell ref="G41:G42"/>
    <mergeCell ref="D45:D46"/>
    <mergeCell ref="F45:F46"/>
    <mergeCell ref="G45:G46"/>
    <mergeCell ref="A43:A44"/>
    <mergeCell ref="B43:B44"/>
    <mergeCell ref="C43:C44"/>
    <mergeCell ref="D43:D44"/>
    <mergeCell ref="F43:F44"/>
    <mergeCell ref="G43:G44"/>
    <mergeCell ref="A3:G3"/>
    <mergeCell ref="A1:G1"/>
    <mergeCell ref="A2:G2"/>
    <mergeCell ref="A51:A52"/>
    <mergeCell ref="B51:B52"/>
    <mergeCell ref="C51:C52"/>
    <mergeCell ref="D51:D52"/>
    <mergeCell ref="F51:F52"/>
    <mergeCell ref="G51:G52"/>
    <mergeCell ref="A49:A50"/>
    <mergeCell ref="B49:B50"/>
    <mergeCell ref="C49:C50"/>
    <mergeCell ref="D49:D50"/>
    <mergeCell ref="F49:F50"/>
    <mergeCell ref="G49:G50"/>
    <mergeCell ref="A47:A48"/>
    <mergeCell ref="B47:B48"/>
    <mergeCell ref="C47:C48"/>
    <mergeCell ref="D47:D48"/>
    <mergeCell ref="F47:F48"/>
    <mergeCell ref="G47:G48"/>
    <mergeCell ref="A45:A46"/>
    <mergeCell ref="B45:B46"/>
    <mergeCell ref="C45:C46"/>
  </mergeCells>
  <pageMargins left="0.7" right="0.7" top="0.75" bottom="0.75" header="0.3" footer="0.3"/>
  <pageSetup paperSize="9" orientation="portrait" verticalDpi="0" r:id="rId1"/>
  <legacyDrawing r:id="rId2"/>
  <oleObjects>
    <oleObject progId="Equation.3" shapeId="10241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alldata</vt:lpstr>
      <vt:lpstr>blue</vt:lpstr>
      <vt:lpstr>green</vt:lpstr>
      <vt:lpstr>ir</vt:lpstr>
      <vt:lpstr>yellow</vt:lpstr>
      <vt:lpstr>red</vt:lpstr>
      <vt:lpstr>UV blue</vt:lpstr>
      <vt:lpstr>orange</vt:lpstr>
      <vt:lpstr>Sheet2</vt:lpstr>
      <vt:lpstr>blue!blauw</vt:lpstr>
      <vt:lpstr>yellow!geel</vt:lpstr>
      <vt:lpstr>green!groen</vt:lpstr>
      <vt:lpstr>ir!ir</vt:lpstr>
      <vt:lpstr>orange!oranje</vt:lpstr>
      <vt:lpstr>red!rood</vt:lpstr>
      <vt:lpstr>'UV blue'!uv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</dc:creator>
  <cp:lastModifiedBy>Ruud Herold</cp:lastModifiedBy>
  <dcterms:created xsi:type="dcterms:W3CDTF">2010-08-26T20:02:54Z</dcterms:created>
  <dcterms:modified xsi:type="dcterms:W3CDTF">2010-09-27T19:54:50Z</dcterms:modified>
</cp:coreProperties>
</file>